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  <c r="G10" l="1"/>
  <c r="G11"/>
  <c r="G13"/>
  <c r="G14"/>
  <c r="F10"/>
  <c r="F11"/>
  <c r="F13"/>
  <c r="F14"/>
  <c r="C12"/>
  <c r="D12"/>
  <c r="D25" s="1"/>
  <c r="E12"/>
  <c r="C9"/>
  <c r="D9"/>
  <c r="E9"/>
  <c r="G9" s="1"/>
  <c r="B12"/>
  <c r="B9"/>
  <c r="B15" l="1"/>
  <c r="B17" s="1"/>
  <c r="B23" s="1"/>
  <c r="F12"/>
  <c r="C15"/>
  <c r="C17" s="1"/>
  <c r="C23" s="1"/>
  <c r="F9"/>
  <c r="D24"/>
  <c r="B24"/>
  <c r="C25"/>
  <c r="G12"/>
  <c r="E25"/>
  <c r="B25"/>
  <c r="C24"/>
  <c r="E24"/>
  <c r="E15"/>
  <c r="D15"/>
  <c r="D17" s="1"/>
  <c r="D23" s="1"/>
  <c r="G15" l="1"/>
  <c r="F15"/>
  <c r="E17"/>
  <c r="E23" l="1"/>
  <c r="E22"/>
</calcChain>
</file>

<file path=xl/sharedStrings.xml><?xml version="1.0" encoding="utf-8"?>
<sst xmlns="http://schemas.openxmlformats.org/spreadsheetml/2006/main" count="38" uniqueCount="38">
  <si>
    <t>التخصيصات المصدقة</t>
  </si>
  <si>
    <t>التخصيصات المنقحة</t>
  </si>
  <si>
    <t>لعام 2012</t>
  </si>
  <si>
    <t>التقديرات المقترحة</t>
  </si>
  <si>
    <t>لعام /2013</t>
  </si>
  <si>
    <t>التقديرات المتفق عليها</t>
  </si>
  <si>
    <t>نسبة النمو %</t>
  </si>
  <si>
    <t>( 1 )</t>
  </si>
  <si>
    <t>(2)</t>
  </si>
  <si>
    <t>(3)</t>
  </si>
  <si>
    <t>ايرادات النفط الخام المصدر</t>
  </si>
  <si>
    <t>الايرادات غير النفطية</t>
  </si>
  <si>
    <t>الوفر الذي سيغطي جزء من العجز</t>
  </si>
  <si>
    <t>العجز المخطط بعد اضافة الوفر</t>
  </si>
  <si>
    <t>الناتج المحلي الاجمالي</t>
  </si>
  <si>
    <t>نسبة النفقات التشغيلية من اجمالي الموازنة</t>
  </si>
  <si>
    <t>نسبة المشاريع الاستثمارية من اجمالي الموازنة</t>
  </si>
  <si>
    <t>اجمالــــــــــــي الايــــــــرادات</t>
  </si>
  <si>
    <t>النفقــــــات الجاريــــــــة</t>
  </si>
  <si>
    <t>اجمالــــــــــــي النفقـــــــــات</t>
  </si>
  <si>
    <t>النفقــــــات الاستثمارية</t>
  </si>
  <si>
    <t>العجـــــــــــــــــــــــــــــز</t>
  </si>
  <si>
    <t>سعــــــر الصــــــرف</t>
  </si>
  <si>
    <t>كميـــات الانتــــــــاج</t>
  </si>
  <si>
    <t>نسبـــــــــة التضخـــم</t>
  </si>
  <si>
    <t>نسبــة العجــــز مـــن اجمالـــي الموازنــــــة</t>
  </si>
  <si>
    <t>نسبــة العجـــز مــــن الناتج المحلي الاجمالي</t>
  </si>
  <si>
    <t>لعام /2012</t>
  </si>
  <si>
    <t>المفـــــــــــــــــردات</t>
  </si>
  <si>
    <t>تقديرات الموازنة الاتحادية لعام / 2013 مقارنة بعام / 2012</t>
  </si>
  <si>
    <t>( المبلغ / مليار دينار)</t>
  </si>
  <si>
    <t>(4)</t>
  </si>
  <si>
    <t>1/4</t>
  </si>
  <si>
    <t>2/4</t>
  </si>
  <si>
    <t xml:space="preserve"> المشكلة من قبل الامانة العامة لمجلس الوزراء</t>
  </si>
  <si>
    <t>لعام /2013 حسب اللجنة</t>
  </si>
  <si>
    <t xml:space="preserve">والمصادق عليها من </t>
  </si>
  <si>
    <t>قبل مجلس الوزراء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</si>
</sst>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0" borderId="0" xfId="0" applyFont="1"/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rightToLeft="1" tabSelected="1" topLeftCell="A6" workbookViewId="0">
      <selection activeCell="A3" sqref="A1:XFD1048576"/>
    </sheetView>
  </sheetViews>
  <sheetFormatPr defaultRowHeight="18"/>
  <cols>
    <col min="1" max="1" width="38.375" style="1" customWidth="1"/>
    <col min="2" max="2" width="19.875" style="9" customWidth="1"/>
    <col min="3" max="3" width="17.5" style="9" customWidth="1"/>
    <col min="4" max="4" width="19.625" style="9" customWidth="1"/>
    <col min="5" max="5" width="18.5" style="9" customWidth="1"/>
    <col min="6" max="6" width="7.25" style="9" customWidth="1"/>
    <col min="7" max="7" width="7.125" style="9" customWidth="1"/>
    <col min="8" max="16384" width="9" style="1"/>
  </cols>
  <sheetData>
    <row r="1" spans="1:7">
      <c r="A1" s="29" t="s">
        <v>29</v>
      </c>
      <c r="B1" s="29"/>
      <c r="C1" s="29"/>
      <c r="D1" s="29"/>
      <c r="E1" s="29"/>
      <c r="F1" s="29"/>
      <c r="G1" s="29"/>
    </row>
    <row r="2" spans="1:7">
      <c r="E2" s="30" t="s">
        <v>30</v>
      </c>
      <c r="F2" s="30"/>
      <c r="G2" s="30"/>
    </row>
    <row r="3" spans="1:7">
      <c r="A3" s="26" t="s">
        <v>28</v>
      </c>
      <c r="B3" s="18" t="s">
        <v>0</v>
      </c>
      <c r="C3" s="18" t="s">
        <v>1</v>
      </c>
      <c r="D3" s="18" t="s">
        <v>3</v>
      </c>
      <c r="E3" s="22" t="s">
        <v>5</v>
      </c>
      <c r="F3" s="31" t="s">
        <v>6</v>
      </c>
      <c r="G3" s="32"/>
    </row>
    <row r="4" spans="1:7" ht="14.25" customHeight="1">
      <c r="A4" s="27"/>
      <c r="B4" s="19" t="s">
        <v>27</v>
      </c>
      <c r="C4" s="19" t="s">
        <v>2</v>
      </c>
      <c r="D4" s="19" t="s">
        <v>4</v>
      </c>
      <c r="E4" s="23" t="s">
        <v>35</v>
      </c>
      <c r="F4" s="33"/>
      <c r="G4" s="34"/>
    </row>
    <row r="5" spans="1:7" ht="33.75" customHeight="1">
      <c r="A5" s="27"/>
      <c r="B5" s="19"/>
      <c r="C5" s="19"/>
      <c r="D5" s="19"/>
      <c r="E5" s="24" t="s">
        <v>34</v>
      </c>
      <c r="F5" s="33"/>
      <c r="G5" s="34"/>
    </row>
    <row r="6" spans="1:7" ht="12.75" customHeight="1">
      <c r="A6" s="27"/>
      <c r="B6" s="19"/>
      <c r="C6" s="19"/>
      <c r="D6" s="19"/>
      <c r="E6" s="19" t="s">
        <v>36</v>
      </c>
      <c r="F6" s="33"/>
      <c r="G6" s="34"/>
    </row>
    <row r="7" spans="1:7" ht="13.5" customHeight="1">
      <c r="A7" s="27"/>
      <c r="B7" s="19"/>
      <c r="C7" s="19"/>
      <c r="D7" s="19"/>
      <c r="E7" s="19" t="s">
        <v>37</v>
      </c>
      <c r="F7" s="33"/>
      <c r="G7" s="34"/>
    </row>
    <row r="8" spans="1:7" ht="15.75" customHeight="1">
      <c r="A8" s="28"/>
      <c r="B8" s="20" t="s">
        <v>7</v>
      </c>
      <c r="C8" s="20" t="s">
        <v>8</v>
      </c>
      <c r="D8" s="20" t="s">
        <v>9</v>
      </c>
      <c r="E8" s="20" t="s">
        <v>31</v>
      </c>
      <c r="F8" s="21" t="s">
        <v>32</v>
      </c>
      <c r="G8" s="21" t="s">
        <v>33</v>
      </c>
    </row>
    <row r="9" spans="1:7" s="4" customFormat="1" ht="21" customHeight="1">
      <c r="A9" s="2" t="s">
        <v>17</v>
      </c>
      <c r="B9" s="3">
        <f>B10+B11</f>
        <v>102326.898</v>
      </c>
      <c r="C9" s="3">
        <f t="shared" ref="C9:E9" si="0">C10+C11</f>
        <v>102326.898</v>
      </c>
      <c r="D9" s="3">
        <f t="shared" si="0"/>
        <v>119296.663</v>
      </c>
      <c r="E9" s="3">
        <f t="shared" si="0"/>
        <v>119296.663</v>
      </c>
      <c r="F9" s="10">
        <f t="shared" ref="F9:F15" si="1">(E9/B9-1)*100</f>
        <v>16.583875141021089</v>
      </c>
      <c r="G9" s="10">
        <f t="shared" ref="G9:G15" si="2">(E9/C9-1)*100</f>
        <v>16.583875141021089</v>
      </c>
    </row>
    <row r="10" spans="1:7">
      <c r="A10" s="5" t="s">
        <v>10</v>
      </c>
      <c r="B10" s="6">
        <v>94378.05</v>
      </c>
      <c r="C10" s="6">
        <v>94378.05</v>
      </c>
      <c r="D10" s="6">
        <v>111078.99</v>
      </c>
      <c r="E10" s="6">
        <v>111078.99</v>
      </c>
      <c r="F10" s="7">
        <f t="shared" si="1"/>
        <v>17.695788374521413</v>
      </c>
      <c r="G10" s="7">
        <f t="shared" si="2"/>
        <v>17.695788374521413</v>
      </c>
    </row>
    <row r="11" spans="1:7">
      <c r="A11" s="5" t="s">
        <v>11</v>
      </c>
      <c r="B11" s="6">
        <v>7948.848</v>
      </c>
      <c r="C11" s="6">
        <v>7948.848</v>
      </c>
      <c r="D11" s="6">
        <v>8217.6730000000007</v>
      </c>
      <c r="E11" s="6">
        <v>8217.6730000000007</v>
      </c>
      <c r="F11" s="7">
        <f t="shared" si="1"/>
        <v>3.381936602637281</v>
      </c>
      <c r="G11" s="7">
        <f t="shared" si="2"/>
        <v>3.381936602637281</v>
      </c>
    </row>
    <row r="12" spans="1:7" s="14" customFormat="1" ht="21" customHeight="1">
      <c r="A12" s="11" t="s">
        <v>19</v>
      </c>
      <c r="B12" s="12">
        <f>B13+B14</f>
        <v>117122.93</v>
      </c>
      <c r="C12" s="12">
        <f t="shared" ref="C12:E12" si="3">C13+C14</f>
        <v>123781.51499999998</v>
      </c>
      <c r="D12" s="12">
        <f t="shared" si="3"/>
        <v>202705.10499999998</v>
      </c>
      <c r="E12" s="12">
        <f t="shared" si="3"/>
        <v>138424.60800000001</v>
      </c>
      <c r="F12" s="13">
        <f t="shared" si="1"/>
        <v>18.187453131508935</v>
      </c>
      <c r="G12" s="13">
        <f t="shared" si="2"/>
        <v>11.829789771114063</v>
      </c>
    </row>
    <row r="13" spans="1:7">
      <c r="A13" s="5" t="s">
        <v>18</v>
      </c>
      <c r="B13" s="6">
        <v>79945.032999999996</v>
      </c>
      <c r="C13" s="6">
        <v>80292.323999999993</v>
      </c>
      <c r="D13" s="6">
        <v>124597.118</v>
      </c>
      <c r="E13" s="6">
        <v>83316.005999999994</v>
      </c>
      <c r="F13" s="7">
        <f t="shared" si="1"/>
        <v>4.2166134323817106</v>
      </c>
      <c r="G13" s="7">
        <f t="shared" si="2"/>
        <v>3.7658419253128184</v>
      </c>
    </row>
    <row r="14" spans="1:7">
      <c r="A14" s="5" t="s">
        <v>20</v>
      </c>
      <c r="B14" s="6">
        <v>37177.896999999997</v>
      </c>
      <c r="C14" s="6">
        <v>43489.190999999999</v>
      </c>
      <c r="D14" s="6">
        <v>78107.986999999994</v>
      </c>
      <c r="E14" s="6">
        <v>55108.601999999999</v>
      </c>
      <c r="F14" s="7">
        <f t="shared" si="1"/>
        <v>48.229476239605496</v>
      </c>
      <c r="G14" s="7">
        <f t="shared" si="2"/>
        <v>26.717928599775508</v>
      </c>
    </row>
    <row r="15" spans="1:7" s="14" customFormat="1" ht="15.75" customHeight="1">
      <c r="A15" s="11" t="s">
        <v>21</v>
      </c>
      <c r="B15" s="12">
        <f>B12-B9</f>
        <v>14796.031999999992</v>
      </c>
      <c r="C15" s="12">
        <f t="shared" ref="C15:E15" si="4">C12-C9</f>
        <v>21454.616999999984</v>
      </c>
      <c r="D15" s="12">
        <f t="shared" si="4"/>
        <v>83408.441999999981</v>
      </c>
      <c r="E15" s="12">
        <f t="shared" si="4"/>
        <v>19127.945000000007</v>
      </c>
      <c r="F15" s="13">
        <f t="shared" si="1"/>
        <v>29.277531976140757</v>
      </c>
      <c r="G15" s="13">
        <f t="shared" si="2"/>
        <v>-10.844621463063076</v>
      </c>
    </row>
    <row r="16" spans="1:7" ht="19.5" customHeight="1">
      <c r="A16" s="5" t="s">
        <v>12</v>
      </c>
      <c r="B16" s="8">
        <v>10700</v>
      </c>
      <c r="C16" s="8">
        <v>10700</v>
      </c>
      <c r="D16" s="8">
        <v>11000</v>
      </c>
      <c r="E16" s="8">
        <v>11000</v>
      </c>
      <c r="F16" s="7"/>
      <c r="G16" s="7"/>
    </row>
    <row r="17" spans="1:7" s="14" customFormat="1" ht="20.25" customHeight="1">
      <c r="A17" s="11" t="s">
        <v>13</v>
      </c>
      <c r="B17" s="12">
        <f>B15-B16</f>
        <v>4096.031999999992</v>
      </c>
      <c r="C17" s="12">
        <f t="shared" ref="C17:E17" si="5">C15-C16</f>
        <v>10754.616999999984</v>
      </c>
      <c r="D17" s="12">
        <f t="shared" si="5"/>
        <v>72408.441999999981</v>
      </c>
      <c r="E17" s="12">
        <f t="shared" si="5"/>
        <v>8127.945000000007</v>
      </c>
      <c r="F17" s="15"/>
      <c r="G17" s="15"/>
    </row>
    <row r="18" spans="1:7">
      <c r="A18" s="5" t="s">
        <v>23</v>
      </c>
      <c r="B18" s="8">
        <v>2600</v>
      </c>
      <c r="C18" s="8">
        <v>2200</v>
      </c>
      <c r="D18" s="8">
        <v>2900</v>
      </c>
      <c r="E18" s="8">
        <v>2900</v>
      </c>
      <c r="F18" s="7"/>
      <c r="G18" s="7"/>
    </row>
    <row r="19" spans="1:7">
      <c r="A19" s="5" t="s">
        <v>22</v>
      </c>
      <c r="B19" s="8">
        <v>1170</v>
      </c>
      <c r="C19" s="8">
        <v>1170</v>
      </c>
      <c r="D19" s="8">
        <v>1166</v>
      </c>
      <c r="E19" s="8">
        <v>1166</v>
      </c>
      <c r="F19" s="7"/>
      <c r="G19" s="7"/>
    </row>
    <row r="20" spans="1:7">
      <c r="A20" s="5" t="s">
        <v>14</v>
      </c>
      <c r="B20" s="8">
        <v>168.16300000000001</v>
      </c>
      <c r="C20" s="8">
        <v>168.16300000000001</v>
      </c>
      <c r="D20" s="8">
        <v>191.98099999999999</v>
      </c>
      <c r="E20" s="8">
        <v>191.98099999999999</v>
      </c>
      <c r="F20" s="7"/>
      <c r="G20" s="7"/>
    </row>
    <row r="21" spans="1:7">
      <c r="A21" s="5" t="s">
        <v>24</v>
      </c>
      <c r="B21" s="8">
        <v>5</v>
      </c>
      <c r="C21" s="8">
        <v>5</v>
      </c>
      <c r="D21" s="8">
        <v>7.5</v>
      </c>
      <c r="E21" s="8">
        <v>7.5</v>
      </c>
      <c r="F21" s="7"/>
      <c r="G21" s="7"/>
    </row>
    <row r="22" spans="1:7" ht="18.75" customHeight="1">
      <c r="A22" s="16" t="s">
        <v>26</v>
      </c>
      <c r="B22" s="17">
        <v>2.4</v>
      </c>
      <c r="C22" s="17">
        <v>6.4</v>
      </c>
      <c r="D22" s="15">
        <f>D17/D20/1000%</f>
        <v>37.716462566608143</v>
      </c>
      <c r="E22" s="25">
        <f>E17/E20/1000%</f>
        <v>4.2337236497361754</v>
      </c>
      <c r="F22" s="15"/>
      <c r="G22" s="15"/>
    </row>
    <row r="23" spans="1:7" ht="19.5" customHeight="1">
      <c r="A23" s="16" t="s">
        <v>25</v>
      </c>
      <c r="B23" s="15">
        <f>B17/B12%</f>
        <v>3.4972075920573298</v>
      </c>
      <c r="C23" s="15">
        <f t="shared" ref="C23:E23" si="6">C17/C12%</f>
        <v>8.6883869534154474</v>
      </c>
      <c r="D23" s="15">
        <f t="shared" si="6"/>
        <v>35.721074710969901</v>
      </c>
      <c r="E23" s="15">
        <f t="shared" si="6"/>
        <v>5.8717486127900083</v>
      </c>
      <c r="F23" s="15"/>
      <c r="G23" s="15"/>
    </row>
    <row r="24" spans="1:7" ht="18.75" customHeight="1">
      <c r="A24" s="16" t="s">
        <v>15</v>
      </c>
      <c r="B24" s="15">
        <f>B13/B12%</f>
        <v>68.25737112280234</v>
      </c>
      <c r="C24" s="15">
        <f t="shared" ref="C24:E24" si="7">C13/C12%</f>
        <v>64.86616681012508</v>
      </c>
      <c r="D24" s="15">
        <f t="shared" si="7"/>
        <v>61.467183078590949</v>
      </c>
      <c r="E24" s="15">
        <f t="shared" si="7"/>
        <v>60.188724536608397</v>
      </c>
      <c r="F24" s="15"/>
      <c r="G24" s="15"/>
    </row>
    <row r="25" spans="1:7" ht="17.25" customHeight="1">
      <c r="A25" s="16" t="s">
        <v>16</v>
      </c>
      <c r="B25" s="15">
        <f>B14/B12%</f>
        <v>31.742628877197657</v>
      </c>
      <c r="C25" s="15">
        <f t="shared" ref="C25:E25" si="8">C14/C12%</f>
        <v>35.13383318987492</v>
      </c>
      <c r="D25" s="15">
        <f t="shared" si="8"/>
        <v>38.532816921409058</v>
      </c>
      <c r="E25" s="15">
        <f t="shared" si="8"/>
        <v>39.811275463391588</v>
      </c>
      <c r="F25" s="15"/>
      <c r="G25" s="15"/>
    </row>
  </sheetData>
  <sheetProtection password="CC06" sheet="1" objects="1" scenarios="1"/>
  <mergeCells count="4">
    <mergeCell ref="A3:A8"/>
    <mergeCell ref="A1:G1"/>
    <mergeCell ref="E2:G2"/>
    <mergeCell ref="F3:G7"/>
  </mergeCells>
  <pageMargins left="0.18" right="0.26" top="0.33" bottom="0.43" header="0.31496062992125984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VMCDCHTSR4DK-1797567310-696</_dlc_DocId>
    <_dlc_DocIdUrl xmlns="536e90f3-28f6-43a2-9886-69104c66b47c">
      <Url>http://cms-mof/_layouts/DocIdRedir.aspx?ID=VMCDCHTSR4DK-1797567310-696</Url>
      <Description>VMCDCHTSR4DK-1797567310-696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319F58-A14B-4305-A21A-118081C14791}"/>
</file>

<file path=customXml/itemProps2.xml><?xml version="1.0" encoding="utf-8"?>
<ds:datastoreItem xmlns:ds="http://schemas.openxmlformats.org/officeDocument/2006/customXml" ds:itemID="{3559E017-345E-441C-AE51-005C66042108}"/>
</file>

<file path=customXml/itemProps3.xml><?xml version="1.0" encoding="utf-8"?>
<ds:datastoreItem xmlns:ds="http://schemas.openxmlformats.org/officeDocument/2006/customXml" ds:itemID="{942C2234-A73B-4055-86EB-750E94CECDC4}"/>
</file>

<file path=customXml/itemProps4.xml><?xml version="1.0" encoding="utf-8"?>
<ds:datastoreItem xmlns:ds="http://schemas.openxmlformats.org/officeDocument/2006/customXml" ds:itemID="{0C1958FA-1E26-42F0-BAD0-C7CB3D4357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XP</dc:creator>
  <cp:lastModifiedBy>XP</cp:lastModifiedBy>
  <cp:lastPrinted>2012-10-30T09:15:15Z</cp:lastPrinted>
  <dcterms:created xsi:type="dcterms:W3CDTF">2012-09-19T10:31:38Z</dcterms:created>
  <dcterms:modified xsi:type="dcterms:W3CDTF">2013-04-15T07:14:08Z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cf5691b1-f047-48e3-b06c-c68672b09e57</vt:lpwstr>
  </property>
</Properties>
</file>