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2120" windowHeight="8220" tabRatio="782" activeTab="2"/>
  </bookViews>
  <sheets>
    <sheet name="العجز" sheetId="1" r:id="rId1"/>
    <sheet name="العجز (2)" sheetId="2" state="hidden" r:id="rId2"/>
    <sheet name="رسم العجز 1" sheetId="3" r:id="rId3"/>
    <sheet name="ورقة1" sheetId="4" state="hidden" r:id="rId4"/>
    <sheet name="صفحة 14" sheetId="5" r:id="rId5"/>
  </sheets>
  <definedNames>
    <definedName name="_xlnm.Print_Area" localSheetId="2">'رسم العجز 1'!$A$1:$O$42</definedName>
  </definedNames>
  <calcPr fullCalcOnLoad="1"/>
</workbook>
</file>

<file path=xl/sharedStrings.xml><?xml version="1.0" encoding="utf-8"?>
<sst xmlns="http://schemas.openxmlformats.org/spreadsheetml/2006/main" count="30" uniqueCount="26">
  <si>
    <t>ت</t>
  </si>
  <si>
    <t>نسبة النمو %</t>
  </si>
  <si>
    <t>(2)</t>
  </si>
  <si>
    <t>2/1</t>
  </si>
  <si>
    <t>اجمالـي النفقـات</t>
  </si>
  <si>
    <t>المشاريع الاستثمارية</t>
  </si>
  <si>
    <t>الايـــــــــــــرادات</t>
  </si>
  <si>
    <t>العجــــــــــــــــــز</t>
  </si>
  <si>
    <t>تقديـــــــــــــــرات</t>
  </si>
  <si>
    <t>المفـــــــــــــــــردات</t>
  </si>
  <si>
    <t xml:space="preserve"> ب- المشاريع الاستثماريــــة</t>
  </si>
  <si>
    <t>اجمالـــــــــــي النفقـــــــــــــات</t>
  </si>
  <si>
    <t>الايـــــــــــــــــــــــــــــرادات</t>
  </si>
  <si>
    <t>العجــــــــــــــــــــــز(1 - 2 )</t>
  </si>
  <si>
    <t>( مليار دينار )</t>
  </si>
  <si>
    <t>الاهمية النسبية</t>
  </si>
  <si>
    <t>اجمالي النفقات</t>
  </si>
  <si>
    <t>سنة / 2012</t>
  </si>
  <si>
    <t xml:space="preserve">جــــــدول  يوضـــح العجــــــــز (الفجـــــوة) في الموازنـــــــة العامـــــة للعـــــراق لسنة /2013مقارنـــة بسنة /2012 </t>
  </si>
  <si>
    <t>سنة / 2013</t>
  </si>
  <si>
    <t xml:space="preserve">  اـ  النفقــــات الجــــــــاريـــة</t>
  </si>
  <si>
    <t xml:space="preserve">  النفقـات الجاريــــــة</t>
  </si>
  <si>
    <t>وزارة المالية العراقية ــ دائرة الموازنة : موازنة عام / 2013</t>
  </si>
  <si>
    <t>النفقات الجارية</t>
  </si>
  <si>
    <t>(13)</t>
  </si>
  <si>
    <t>(15)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</si>
</sst>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00"/>
    <numFmt numFmtId="187" formatCode="0.0"/>
  </numFmts>
  <fonts count="53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21"/>
      <color indexed="8"/>
      <name val="Arial"/>
      <family val="0"/>
    </font>
    <font>
      <b/>
      <sz val="17.5"/>
      <color indexed="8"/>
      <name val="Times New Roman"/>
      <family val="0"/>
    </font>
    <font>
      <b/>
      <sz val="14.7"/>
      <color indexed="8"/>
      <name val="Times New Roman"/>
      <family val="0"/>
    </font>
    <font>
      <sz val="14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.25"/>
      <color indexed="8"/>
      <name val="Times New Roman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186" fontId="7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6" fontId="7" fillId="34" borderId="10" xfId="0" applyNumberFormat="1" applyFont="1" applyFill="1" applyBorder="1" applyAlignment="1">
      <alignment horizontal="center" vertical="center"/>
    </xf>
    <xf numFmtId="186" fontId="7" fillId="35" borderId="15" xfId="0" applyNumberFormat="1" applyFont="1" applyFill="1" applyBorder="1" applyAlignment="1">
      <alignment horizontal="center" vertical="center"/>
    </xf>
    <xf numFmtId="187" fontId="7" fillId="35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186" fontId="12" fillId="0" borderId="10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/>
    </xf>
    <xf numFmtId="49" fontId="6" fillId="36" borderId="15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right" vertical="center"/>
    </xf>
    <xf numFmtId="186" fontId="6" fillId="37" borderId="15" xfId="0" applyNumberFormat="1" applyFont="1" applyFill="1" applyBorder="1" applyAlignment="1">
      <alignment horizontal="center" vertical="center"/>
    </xf>
    <xf numFmtId="187" fontId="6" fillId="37" borderId="15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right" vertical="center"/>
    </xf>
    <xf numFmtId="186" fontId="6" fillId="37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right" vertical="center"/>
    </xf>
    <xf numFmtId="186" fontId="6" fillId="36" borderId="10" xfId="0" applyNumberFormat="1" applyFont="1" applyFill="1" applyBorder="1" applyAlignment="1">
      <alignment horizontal="center" vertical="center"/>
    </xf>
    <xf numFmtId="187" fontId="6" fillId="36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</a:rPr>
              <a:t>رسم بياني يوضح مقدار العجز ( الفجوة ) في الموازنة العامة للعراق لسنة /</a:t>
            </a:r>
            <a:r>
              <a:rPr lang="en-US" cap="none" sz="1825" b="1" i="0" u="none" baseline="0">
                <a:solidFill>
                  <a:srgbClr val="000000"/>
                </a:solidFill>
              </a:rPr>
              <a:t> 2013 </a:t>
            </a:r>
            <a:r>
              <a:rPr lang="en-US" cap="none" sz="1825" b="1" i="0" u="none" baseline="0">
                <a:solidFill>
                  <a:srgbClr val="000000"/>
                </a:solidFill>
              </a:rPr>
              <a:t>مقارنة بسنة/2012</a:t>
            </a:r>
          </a:p>
        </c:rich>
      </c:tx>
      <c:layout>
        <c:manualLayout>
          <c:xMode val="factor"/>
          <c:yMode val="factor"/>
          <c:x val="-0.056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025"/>
          <c:w val="0.941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العجز!$C$8</c:f>
              <c:strCache>
                <c:ptCount val="1"/>
                <c:pt idx="0">
                  <c:v>سنة / 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'العجز (2)'!$B$3:$B$7</c:f>
              <c:strCache>
                <c:ptCount val="5"/>
                <c:pt idx="0">
                  <c:v>اجمالـي النفقـات</c:v>
                </c:pt>
                <c:pt idx="1">
                  <c:v>  النفقـات الجاريــــــة</c:v>
                </c:pt>
                <c:pt idx="2">
                  <c:v>المشاريع الاستثمارية</c:v>
                </c:pt>
                <c:pt idx="3">
                  <c:v>الايـــــــــــــرادات</c:v>
                </c:pt>
                <c:pt idx="4">
                  <c:v>العجــــــــــــــــــز</c:v>
                </c:pt>
              </c:strCache>
            </c:strRef>
          </c:cat>
          <c:val>
            <c:numRef>
              <c:f>'العجز (2)'!$C$3:$C$7</c:f>
              <c:numCache>
                <c:ptCount val="5"/>
                <c:pt idx="0">
                  <c:v>117122.93</c:v>
                </c:pt>
                <c:pt idx="1">
                  <c:v>79945.033</c:v>
                </c:pt>
                <c:pt idx="2">
                  <c:v>37177.897</c:v>
                </c:pt>
                <c:pt idx="3">
                  <c:v>102326.898</c:v>
                </c:pt>
                <c:pt idx="4">
                  <c:v>14796.031999999992</c:v>
                </c:pt>
              </c:numCache>
            </c:numRef>
          </c:val>
        </c:ser>
        <c:ser>
          <c:idx val="1"/>
          <c:order val="1"/>
          <c:tx>
            <c:strRef>
              <c:f>العجز!$D$8</c:f>
              <c:strCache>
                <c:ptCount val="1"/>
                <c:pt idx="0">
                  <c:v>سنة / 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'العجز (2)'!$B$3:$B$7</c:f>
              <c:strCache>
                <c:ptCount val="5"/>
                <c:pt idx="0">
                  <c:v>اجمالـي النفقـات</c:v>
                </c:pt>
                <c:pt idx="1">
                  <c:v>  النفقـات الجاريــــــة</c:v>
                </c:pt>
                <c:pt idx="2">
                  <c:v>المشاريع الاستثمارية</c:v>
                </c:pt>
                <c:pt idx="3">
                  <c:v>الايـــــــــــــرادات</c:v>
                </c:pt>
                <c:pt idx="4">
                  <c:v>العجــــــــــــــــــز</c:v>
                </c:pt>
              </c:strCache>
            </c:strRef>
          </c:cat>
          <c:val>
            <c:numRef>
              <c:f>'العجز (2)'!$D$3:$D$7</c:f>
              <c:numCache>
                <c:ptCount val="5"/>
                <c:pt idx="0">
                  <c:v>138424.608</c:v>
                </c:pt>
                <c:pt idx="1">
                  <c:v>83316.006</c:v>
                </c:pt>
                <c:pt idx="2">
                  <c:v>55108.602</c:v>
                </c:pt>
                <c:pt idx="3">
                  <c:v>119296.663</c:v>
                </c:pt>
                <c:pt idx="4">
                  <c:v>19127.945000000007</c:v>
                </c:pt>
              </c:numCache>
            </c:numRef>
          </c:val>
        </c:ser>
        <c:axId val="26718257"/>
        <c:axId val="39137722"/>
      </c:barChart>
      <c:catAx>
        <c:axId val="26718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</a:rPr>
                  <a:t>مليار دينار</a:t>
                </a:r>
              </a:p>
            </c:rich>
          </c:tx>
          <c:layout>
            <c:manualLayout>
              <c:xMode val="factor"/>
              <c:yMode val="factor"/>
              <c:x val="-0.0035"/>
              <c:y val="-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1" i="0" u="none" baseline="0">
                <a:solidFill>
                  <a:srgbClr val="000000"/>
                </a:solidFill>
              </a:defRPr>
            </a:pPr>
          </a:p>
        </c:txPr>
        <c:crossAx val="39137722"/>
        <c:crosses val="autoZero"/>
        <c:auto val="1"/>
        <c:lblOffset val="100"/>
        <c:tickLblSkip val="1"/>
        <c:noMultiLvlLbl val="0"/>
      </c:catAx>
      <c:valAx>
        <c:axId val="39137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1" i="0" u="none" baseline="0">
                <a:solidFill>
                  <a:srgbClr val="000000"/>
                </a:solidFill>
              </a:defRPr>
            </a:pPr>
          </a:p>
        </c:txPr>
        <c:crossAx val="26718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16075"/>
          <c:w val="0.122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3525"/>
          <c:y val="0.079"/>
          <c:w val="0.7005"/>
          <c:h val="0.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81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81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81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ورقة1!$A$4:$A$5</c:f>
              <c:strCache>
                <c:ptCount val="2"/>
                <c:pt idx="0">
                  <c:v>النفقات الجارية</c:v>
                </c:pt>
                <c:pt idx="1">
                  <c:v>المشاريع الاستثمارية</c:v>
                </c:pt>
              </c:strCache>
            </c:strRef>
          </c:cat>
          <c:val>
            <c:numRef>
              <c:f>ورقة1!$C$4:$C$5</c:f>
              <c:numCache>
                <c:ptCount val="2"/>
                <c:pt idx="0">
                  <c:v>68.25737112280234</c:v>
                </c:pt>
                <c:pt idx="1">
                  <c:v>31.742628877197657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325"/>
          <c:y val="0.44875"/>
          <c:w val="0.1645"/>
          <c:h val="0.0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0.9425</cdr:y>
    </cdr:from>
    <cdr:to>
      <cdr:x>0.08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5934075"/>
          <a:ext cx="714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14</xdr:col>
      <xdr:colOff>1562100</xdr:colOff>
      <xdr:row>41</xdr:row>
      <xdr:rowOff>57150</xdr:rowOff>
    </xdr:to>
    <xdr:graphicFrame>
      <xdr:nvGraphicFramePr>
        <xdr:cNvPr id="1" name="Chart 5"/>
        <xdr:cNvGraphicFramePr/>
      </xdr:nvGraphicFramePr>
      <xdr:xfrm>
        <a:off x="0" y="409575"/>
        <a:ext cx="96869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14</xdr:col>
      <xdr:colOff>400050</xdr:colOff>
      <xdr:row>39</xdr:row>
      <xdr:rowOff>133350</xdr:rowOff>
    </xdr:to>
    <xdr:graphicFrame>
      <xdr:nvGraphicFramePr>
        <xdr:cNvPr id="1" name="Chart 3"/>
        <xdr:cNvGraphicFramePr/>
      </xdr:nvGraphicFramePr>
      <xdr:xfrm>
        <a:off x="114300" y="561975"/>
        <a:ext cx="88296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361950</xdr:colOff>
      <xdr:row>5</xdr:row>
      <xdr:rowOff>57150</xdr:rowOff>
    </xdr:from>
    <xdr:ext cx="3581400" cy="361950"/>
    <xdr:sp>
      <xdr:nvSpPr>
        <xdr:cNvPr id="2" name="TextBox 4"/>
        <xdr:cNvSpPr txBox="1">
          <a:spLocks noChangeArrowheads="1"/>
        </xdr:cNvSpPr>
      </xdr:nvSpPr>
      <xdr:spPr>
        <a:xfrm>
          <a:off x="2800350" y="923925"/>
          <a:ext cx="35814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اجمالــــــــــــــــي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النفقـــــــــــــــــــــات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rightToLeft="1" zoomScalePageLayoutView="0" workbookViewId="0" topLeftCell="A1">
      <selection activeCell="B11" sqref="B11"/>
    </sheetView>
  </sheetViews>
  <sheetFormatPr defaultColWidth="9.140625" defaultRowHeight="12.75"/>
  <cols>
    <col min="1" max="1" width="3.7109375" style="0" customWidth="1"/>
    <col min="2" max="2" width="52.7109375" style="0" customWidth="1"/>
    <col min="3" max="3" width="25.421875" style="0" customWidth="1"/>
    <col min="4" max="4" width="23.140625" style="0" customWidth="1"/>
    <col min="5" max="5" width="23.7109375" style="0" customWidth="1"/>
  </cols>
  <sheetData>
    <row r="1" spans="1:5" ht="16.5" thickBot="1">
      <c r="A1" s="7" t="s">
        <v>22</v>
      </c>
      <c r="B1" s="7"/>
      <c r="C1" s="7"/>
      <c r="D1" s="7"/>
      <c r="E1" s="7"/>
    </row>
    <row r="2" spans="1:5" ht="2.25" customHeight="1" thickTop="1">
      <c r="A2" s="9"/>
      <c r="B2" s="9"/>
      <c r="C2" s="9"/>
      <c r="D2" s="9"/>
      <c r="E2" s="9"/>
    </row>
    <row r="3" spans="1:5" ht="12.75">
      <c r="A3" s="10"/>
      <c r="B3" s="10"/>
      <c r="C3" s="10"/>
      <c r="D3" s="10"/>
      <c r="E3" s="10"/>
    </row>
    <row r="4" spans="1:5" ht="20.25">
      <c r="A4" s="40" t="s">
        <v>18</v>
      </c>
      <c r="B4" s="40"/>
      <c r="C4" s="40"/>
      <c r="D4" s="40"/>
      <c r="E4" s="40"/>
    </row>
    <row r="6" ht="18">
      <c r="E6" s="8" t="s">
        <v>14</v>
      </c>
    </row>
    <row r="7" spans="1:5" ht="30" customHeight="1">
      <c r="A7" s="23" t="s">
        <v>0</v>
      </c>
      <c r="B7" s="23" t="s">
        <v>9</v>
      </c>
      <c r="C7" s="41" t="s">
        <v>8</v>
      </c>
      <c r="D7" s="42"/>
      <c r="E7" s="23" t="s">
        <v>1</v>
      </c>
    </row>
    <row r="8" spans="1:5" ht="30" customHeight="1">
      <c r="A8" s="24"/>
      <c r="B8" s="24"/>
      <c r="C8" s="25" t="s">
        <v>17</v>
      </c>
      <c r="D8" s="25" t="s">
        <v>19</v>
      </c>
      <c r="E8" s="24"/>
    </row>
    <row r="9" spans="1:5" ht="30" customHeight="1">
      <c r="A9" s="26"/>
      <c r="B9" s="26"/>
      <c r="C9" s="27" t="s">
        <v>2</v>
      </c>
      <c r="D9" s="27" t="s">
        <v>2</v>
      </c>
      <c r="E9" s="27" t="s">
        <v>3</v>
      </c>
    </row>
    <row r="10" spans="1:5" ht="42" customHeight="1">
      <c r="A10" s="28">
        <v>1</v>
      </c>
      <c r="B10" s="29" t="s">
        <v>11</v>
      </c>
      <c r="C10" s="30">
        <f>C11+C12</f>
        <v>117122.93</v>
      </c>
      <c r="D10" s="30">
        <f>D11+D12</f>
        <v>138424.608</v>
      </c>
      <c r="E10" s="31">
        <f>(D10/C10-1)*100</f>
        <v>18.187453131508935</v>
      </c>
    </row>
    <row r="11" spans="1:5" ht="36.75" customHeight="1">
      <c r="A11" s="19"/>
      <c r="B11" s="20" t="s">
        <v>20</v>
      </c>
      <c r="C11" s="21">
        <v>79945.033</v>
      </c>
      <c r="D11" s="21">
        <v>83316.006</v>
      </c>
      <c r="E11" s="31">
        <f>(D11/C11-1)*100</f>
        <v>4.216613432381711</v>
      </c>
    </row>
    <row r="12" spans="1:5" ht="37.5" customHeight="1">
      <c r="A12" s="22"/>
      <c r="B12" s="20" t="s">
        <v>10</v>
      </c>
      <c r="C12" s="21">
        <v>37177.897</v>
      </c>
      <c r="D12" s="21">
        <v>55108.602</v>
      </c>
      <c r="E12" s="31">
        <f>(D12/C12-1)*100</f>
        <v>48.229476239605496</v>
      </c>
    </row>
    <row r="13" spans="1:5" ht="37.5" customHeight="1">
      <c r="A13" s="32">
        <v>2</v>
      </c>
      <c r="B13" s="33" t="s">
        <v>12</v>
      </c>
      <c r="C13" s="34">
        <v>102326.898</v>
      </c>
      <c r="D13" s="34">
        <v>119296.663</v>
      </c>
      <c r="E13" s="31">
        <f>(D13/C13-1)*100</f>
        <v>16.58387514102109</v>
      </c>
    </row>
    <row r="14" spans="1:5" ht="42" customHeight="1">
      <c r="A14" s="35">
        <v>3</v>
      </c>
      <c r="B14" s="36" t="s">
        <v>13</v>
      </c>
      <c r="C14" s="37">
        <f>C10-C13</f>
        <v>14796.031999999992</v>
      </c>
      <c r="D14" s="37">
        <f>D10-D13</f>
        <v>19127.945000000007</v>
      </c>
      <c r="E14" s="38">
        <f>(D14/C14-1)*100</f>
        <v>29.277531976140757</v>
      </c>
    </row>
    <row r="31" ht="20.25">
      <c r="E31" s="17" t="s">
        <v>24</v>
      </c>
    </row>
  </sheetData>
  <sheetProtection password="CC06" sheet="1"/>
  <mergeCells count="2">
    <mergeCell ref="A4:E4"/>
    <mergeCell ref="C7:D7"/>
  </mergeCells>
  <printOptions/>
  <pageMargins left="0.2755905511811024" right="1.141732283464567" top="0.2362204724409449" bottom="0.6299212598425197" header="0.2362204724409449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8"/>
  <sheetViews>
    <sheetView rightToLeft="1" zoomScalePageLayoutView="0" workbookViewId="0" topLeftCell="B1">
      <selection activeCell="C4" sqref="C4:C5"/>
    </sheetView>
  </sheetViews>
  <sheetFormatPr defaultColWidth="9.140625" defaultRowHeight="12.75"/>
  <cols>
    <col min="1" max="1" width="3.7109375" style="0" customWidth="1"/>
    <col min="2" max="2" width="51.57421875" style="0" customWidth="1"/>
    <col min="3" max="3" width="25.421875" style="0" customWidth="1"/>
    <col min="4" max="5" width="23.140625" style="0" customWidth="1"/>
  </cols>
  <sheetData>
    <row r="2" ht="18.75" customHeight="1">
      <c r="E2" s="14"/>
    </row>
    <row r="3" spans="2:5" ht="18.75">
      <c r="B3" s="3" t="s">
        <v>4</v>
      </c>
      <c r="C3" s="12">
        <f>C4+C5</f>
        <v>117122.93</v>
      </c>
      <c r="D3" s="12">
        <f>D4+D5</f>
        <v>138424.608</v>
      </c>
      <c r="E3" s="13">
        <f>(D3/C3-1)*100</f>
        <v>18.187453131508935</v>
      </c>
    </row>
    <row r="4" spans="2:5" ht="20.25">
      <c r="B4" s="1" t="s">
        <v>21</v>
      </c>
      <c r="C4" s="21">
        <v>79945.033</v>
      </c>
      <c r="D4" s="21">
        <v>83316.006</v>
      </c>
      <c r="E4" s="13">
        <f>(D4/C4-1)*100</f>
        <v>4.216613432381711</v>
      </c>
    </row>
    <row r="5" spans="2:5" ht="30" customHeight="1">
      <c r="B5" s="1" t="s">
        <v>5</v>
      </c>
      <c r="C5" s="21">
        <v>37177.897</v>
      </c>
      <c r="D5" s="21">
        <v>55108.602</v>
      </c>
      <c r="E5" s="13">
        <f>(D5/C5-1)*100</f>
        <v>48.229476239605496</v>
      </c>
    </row>
    <row r="6" spans="2:5" ht="30" customHeight="1">
      <c r="B6" s="3" t="s">
        <v>6</v>
      </c>
      <c r="C6" s="34">
        <v>102326.898</v>
      </c>
      <c r="D6" s="34">
        <v>119296.663</v>
      </c>
      <c r="E6" s="13">
        <f>(D6/C6-1)*100</f>
        <v>16.58387514102109</v>
      </c>
    </row>
    <row r="7" spans="2:5" ht="30" customHeight="1">
      <c r="B7" s="3" t="s">
        <v>7</v>
      </c>
      <c r="C7" s="11">
        <f>C3-C6</f>
        <v>14796.031999999992</v>
      </c>
      <c r="D7" s="11">
        <f>D3-D6</f>
        <v>19127.945000000007</v>
      </c>
      <c r="E7" s="13">
        <f>(D7/C7-1)*100</f>
        <v>29.277531976140757</v>
      </c>
    </row>
    <row r="8" ht="30" customHeight="1"/>
    <row r="9" ht="30" customHeight="1"/>
    <row r="10" ht="30" customHeight="1"/>
    <row r="11" ht="30" customHeight="1"/>
    <row r="12" ht="30" customHeight="1"/>
    <row r="18" ht="15.75">
      <c r="E18" s="4"/>
    </row>
  </sheetData>
  <sheetProtection/>
  <printOptions/>
  <pageMargins left="0.33" right="1.23" top="0.72" bottom="0.64" header="0.58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rightToLeft="1" tabSelected="1" zoomScalePageLayoutView="0" workbookViewId="0" topLeftCell="A16">
      <selection activeCell="R26" sqref="R26"/>
    </sheetView>
  </sheetViews>
  <sheetFormatPr defaultColWidth="9.140625" defaultRowHeight="12.75"/>
  <cols>
    <col min="1" max="1" width="3.140625" style="0" customWidth="1"/>
    <col min="14" max="14" width="9.00390625" style="0" customWidth="1"/>
    <col min="15" max="15" width="23.57421875" style="0" customWidth="1"/>
  </cols>
  <sheetData>
    <row r="1" spans="1:15" ht="16.5" thickBot="1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" customHeight="1" thickTop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0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5" ht="12.75">
      <c r="A4" s="43"/>
      <c r="B4" s="43"/>
      <c r="C4" s="43"/>
      <c r="D4" s="43"/>
      <c r="E4" s="43"/>
    </row>
    <row r="45" ht="18">
      <c r="O45" s="2"/>
    </row>
  </sheetData>
  <sheetProtection password="CC06" sheet="1"/>
  <mergeCells count="3">
    <mergeCell ref="A4:E4"/>
    <mergeCell ref="A1:O1"/>
    <mergeCell ref="A2:O2"/>
  </mergeCells>
  <printOptions/>
  <pageMargins left="0" right="0.2362204724409449" top="0.1968503937007874" bottom="0.2362204724409449" header="0.15748031496062992" footer="0.1968503937007874"/>
  <pageSetup horizontalDpi="600" verticalDpi="600" orientation="landscape" paperSize="9" r:id="rId2"/>
  <headerFooter alignWithMargins="0">
    <oddFooter>&amp;L(14)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7"/>
  <sheetViews>
    <sheetView rightToLeft="1" zoomScalePageLayoutView="0" workbookViewId="0" topLeftCell="A1">
      <selection activeCell="B4" sqref="B4:B5"/>
    </sheetView>
  </sheetViews>
  <sheetFormatPr defaultColWidth="9.140625" defaultRowHeight="12.75"/>
  <cols>
    <col min="1" max="1" width="17.00390625" style="0" customWidth="1"/>
    <col min="2" max="2" width="15.57421875" style="0" customWidth="1"/>
  </cols>
  <sheetData>
    <row r="3" ht="12.75">
      <c r="C3" t="s">
        <v>15</v>
      </c>
    </row>
    <row r="4" spans="1:3" ht="20.25">
      <c r="A4" s="15" t="s">
        <v>23</v>
      </c>
      <c r="B4" s="21">
        <v>79945.033</v>
      </c>
      <c r="C4" s="18">
        <f>B4/B6%</f>
        <v>68.25737112280234</v>
      </c>
    </row>
    <row r="5" spans="1:3" ht="20.25">
      <c r="A5" s="15" t="s">
        <v>5</v>
      </c>
      <c r="B5" s="21">
        <v>37177.897</v>
      </c>
      <c r="C5" s="18">
        <f>B5/B6%</f>
        <v>31.742628877197657</v>
      </c>
    </row>
    <row r="6" spans="1:3" ht="18.75">
      <c r="A6" s="15" t="s">
        <v>16</v>
      </c>
      <c r="B6" s="6">
        <f>B4+B5</f>
        <v>117122.93</v>
      </c>
      <c r="C6" s="16">
        <f>C4+C5</f>
        <v>100</v>
      </c>
    </row>
    <row r="7" spans="1:2" ht="12.75">
      <c r="A7" s="15"/>
      <c r="B7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rightToLeft="1" zoomScalePageLayoutView="0" workbookViewId="0" topLeftCell="A16">
      <selection activeCell="E43" sqref="E43"/>
    </sheetView>
  </sheetViews>
  <sheetFormatPr defaultColWidth="9.140625" defaultRowHeight="12.75"/>
  <cols>
    <col min="9" max="9" width="9.28125" style="0" customWidth="1"/>
  </cols>
  <sheetData>
    <row r="1" spans="1:15" ht="16.5" thickBot="1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ht="13.5" thickTop="1"/>
    <row r="4" ht="12.75">
      <c r="P4" s="39"/>
    </row>
    <row r="23" ht="12.75">
      <c r="C23" s="39"/>
    </row>
    <row r="41" ht="20.25">
      <c r="O41" s="17" t="s">
        <v>25</v>
      </c>
    </row>
  </sheetData>
  <sheetProtection password="CC06" sheet="1"/>
  <mergeCells count="1">
    <mergeCell ref="A1:O1"/>
  </mergeCells>
  <printOptions/>
  <pageMargins left="0.15748031496062992" right="0.58" top="0.5118110236220472" bottom="0.35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XP</cp:lastModifiedBy>
  <cp:lastPrinted>2012-12-17T07:22:40Z</cp:lastPrinted>
  <dcterms:created xsi:type="dcterms:W3CDTF">2006-12-11T17:31:38Z</dcterms:created>
  <dcterms:modified xsi:type="dcterms:W3CDTF">2013-04-15T07:07:36Z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VMCDCHTSR4DK-1797567310-674</vt:lpwstr>
  </property>
  <property fmtid="{D5CDD505-2E9C-101B-9397-08002B2CF9AE}" pid="4" name="_dlc_DocIdItemGu">
    <vt:lpwstr>1b3b17d7-479f-4e9e-8955-a588390ca151</vt:lpwstr>
  </property>
  <property fmtid="{D5CDD505-2E9C-101B-9397-08002B2CF9AE}" pid="5" name="_dlc_DocIdU">
    <vt:lpwstr>http://cms-mof/_layouts/DocIdRedir.aspx?ID=VMCDCHTSR4DK-1797567310-674, VMCDCHTSR4DK-1797567310-674</vt:lpwstr>
  </property>
</Properties>
</file>