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40" windowWidth="12120" windowHeight="3330" activeTab="0"/>
  </bookViews>
  <sheets>
    <sheet name="التكميلية" sheetId="1" r:id="rId1"/>
  </sheets>
  <definedNames/>
  <calcPr fullCalcOnLoad="1"/>
</workbook>
</file>

<file path=xl/sharedStrings.xml><?xml version="1.0" encoding="utf-8"?>
<sst xmlns="http://schemas.openxmlformats.org/spreadsheetml/2006/main" count="111" uniqueCount="87">
  <si>
    <t>ت</t>
  </si>
  <si>
    <t>تعويضات</t>
  </si>
  <si>
    <t>الموظفين</t>
  </si>
  <si>
    <t>السلع</t>
  </si>
  <si>
    <t>والخدمات</t>
  </si>
  <si>
    <t>الفوائد</t>
  </si>
  <si>
    <t>الاعانات</t>
  </si>
  <si>
    <t>المنح</t>
  </si>
  <si>
    <t>منافع</t>
  </si>
  <si>
    <t>اجتماعية</t>
  </si>
  <si>
    <t>المصروفات</t>
  </si>
  <si>
    <t>الاخرى</t>
  </si>
  <si>
    <t>الموجودات</t>
  </si>
  <si>
    <t>غير المالية</t>
  </si>
  <si>
    <t>المجموع عدا</t>
  </si>
  <si>
    <t>الرواتب</t>
  </si>
  <si>
    <t>التقاعدية</t>
  </si>
  <si>
    <t>مجموع النفقات</t>
  </si>
  <si>
    <t>التشغيلية</t>
  </si>
  <si>
    <t>المشاريع واعادة</t>
  </si>
  <si>
    <t>الاعمار</t>
  </si>
  <si>
    <t>اجمالي الموازنة</t>
  </si>
  <si>
    <t>رئاسة الجمهورية</t>
  </si>
  <si>
    <t>الخارجية</t>
  </si>
  <si>
    <t>الداخلية</t>
  </si>
  <si>
    <t>العمل والشؤون الاجتماعية</t>
  </si>
  <si>
    <t>الصحة</t>
  </si>
  <si>
    <t>الدفاع</t>
  </si>
  <si>
    <t>العدل</t>
  </si>
  <si>
    <t>التربية</t>
  </si>
  <si>
    <t>الشباب والرياضة</t>
  </si>
  <si>
    <t>التجارة</t>
  </si>
  <si>
    <t>الثقافة</t>
  </si>
  <si>
    <t>النقل</t>
  </si>
  <si>
    <t>الاعمار والاسكان</t>
  </si>
  <si>
    <t>الزراعة</t>
  </si>
  <si>
    <t>الموارد المائية</t>
  </si>
  <si>
    <t>النفط</t>
  </si>
  <si>
    <t>التخطيط والتعاون الانمائي</t>
  </si>
  <si>
    <t>الصناعة والمعادن</t>
  </si>
  <si>
    <t>التعليم العالي والبحث العلمي</t>
  </si>
  <si>
    <t>الكهرباء</t>
  </si>
  <si>
    <t>الاتصالات</t>
  </si>
  <si>
    <t>البيئة</t>
  </si>
  <si>
    <t>المهجرين والمهاجرين</t>
  </si>
  <si>
    <t>حقوق الانسان</t>
  </si>
  <si>
    <t>اقليم كردستان</t>
  </si>
  <si>
    <t>مجلس القضاء الاعلى</t>
  </si>
  <si>
    <t>المجمــــــــــوع العـــــــــــــــــــام</t>
  </si>
  <si>
    <t>( مليون دينار )</t>
  </si>
  <si>
    <t>البلديات والاشغال العامة</t>
  </si>
  <si>
    <t>تعويضات الموظفين</t>
  </si>
  <si>
    <t>العلوم والتكنولوجيا</t>
  </si>
  <si>
    <t>أ- امانة مجلس الوزراء</t>
  </si>
  <si>
    <t>أ- دوائر وزارة المالية</t>
  </si>
  <si>
    <t>ب- النشاط العام للدولة</t>
  </si>
  <si>
    <t>أ- المجالس المحلية في المحافظات</t>
  </si>
  <si>
    <t>ب- الادارات العامة والمحلية في المحافظات</t>
  </si>
  <si>
    <t>ج- المفوضية العليا المستقلة للانتخابات</t>
  </si>
  <si>
    <t>د- المحكمة الجنائية العراقية</t>
  </si>
  <si>
    <t xml:space="preserve">  الوزارة               الحسابات الرئيسية</t>
  </si>
  <si>
    <t>ج - هيئة دعاوي حل نزاعات الملكية العقارية</t>
  </si>
  <si>
    <t>مجلس النواب ( اجمالي )</t>
  </si>
  <si>
    <t>مجلس الوزراء ( اجمالي )</t>
  </si>
  <si>
    <t>الدوائر غير المرتبطة بوزارة ( اجمالي)</t>
  </si>
  <si>
    <t>الماليـــــــة ( اجمالي )</t>
  </si>
  <si>
    <t>ب- رئاسة مجلس الوزراء</t>
  </si>
  <si>
    <t>ا- مجلس النواب</t>
  </si>
  <si>
    <t>ب- الهيئة الوطنية للمسائلة والعدالة</t>
  </si>
  <si>
    <t>ج- مجلس الامن الوطني</t>
  </si>
  <si>
    <t>د - الهيئة العراقية للسيطرة على المصادر المشعة</t>
  </si>
  <si>
    <t>هـ- ديوان الوقف الشيعي</t>
  </si>
  <si>
    <t>هـ- ديوان الرقابة المالية</t>
  </si>
  <si>
    <t>و- هيئة النزاهة العامة</t>
  </si>
  <si>
    <t>د - مكتب المفتش العام لهيئة نزاعات الملكية العقارية</t>
  </si>
  <si>
    <t>ز- ديوان الوقف السني</t>
  </si>
  <si>
    <t>ط- ديوان المسيحيين والطوائف الاخرى</t>
  </si>
  <si>
    <t>ك- مكتب القائد العام للقوات المسلحة</t>
  </si>
  <si>
    <t>ل- جهاز المخابرات الوطني العراقي</t>
  </si>
  <si>
    <t>م- مديرية نزع السلاح ودمج المليشيات</t>
  </si>
  <si>
    <t>ن- الهيئة الوطنية للأستثمار</t>
  </si>
  <si>
    <t>ج- كلية الامام الاعظم</t>
  </si>
  <si>
    <t>وـ- مكتب المفتش العام للوقف الشيعي</t>
  </si>
  <si>
    <t>ح-مكتب المفتش العام للوقف السني</t>
  </si>
  <si>
    <t>ي- مكتب المفتش العام للطوائف الاخرى</t>
  </si>
  <si>
    <t>جـــــــــدول رقــــم / 2</t>
  </si>
  <si>
    <t xml:space="preserve"> تخصيصـــات الموازنـــــــة المنقحـــــــة  لجموريـــــــة العـــــــــراق لسنـــــــــة / 2008</t>
  </si>
</sst>
</file>

<file path=xl/styles.xml><?xml version="1.0" encoding="utf-8"?>
<styleSheet xmlns="http://schemas.openxmlformats.org/spreadsheetml/2006/main">
  <numFmts count="32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0.0"/>
    <numFmt numFmtId="180" formatCode="&quot;نعم&quot;\,\ &quot;نعم&quot;\,\ &quot;لا&quot;"/>
    <numFmt numFmtId="181" formatCode="&quot;True&quot;;&quot;True&quot;;&quot;False&quot;"/>
    <numFmt numFmtId="182" formatCode="&quot;تشغيل&quot;\,\ &quot;تشغيل&quot;\,\ &quot;إيقاف تشغيل&quot;"/>
    <numFmt numFmtId="183" formatCode="[$€-2]\ #,##0.00_);[Red]\([$€-2]\ #,##0.00\)"/>
    <numFmt numFmtId="184" formatCode="&quot;د.ع.&quot;\ #,##0.000_-"/>
    <numFmt numFmtId="185" formatCode="#,##0.000"/>
    <numFmt numFmtId="186" formatCode="0.000;[Red]0.000"/>
    <numFmt numFmtId="187" formatCode="0.000000000000000000000000000000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2"/>
    </font>
    <font>
      <b/>
      <sz val="9"/>
      <name val="Arial"/>
      <family val="0"/>
    </font>
    <font>
      <b/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13" fillId="0" borderId="0" xfId="0" applyFont="1" applyBorder="1" applyAlignment="1">
      <alignment horizontal="right" readingOrder="2"/>
    </xf>
    <xf numFmtId="178" fontId="5" fillId="0" borderId="0" xfId="0" applyNumberFormat="1" applyFont="1" applyAlignment="1">
      <alignment/>
    </xf>
    <xf numFmtId="0" fontId="4" fillId="0" borderId="2" xfId="0" applyFont="1" applyBorder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178" fontId="13" fillId="2" borderId="1" xfId="0" applyNumberFormat="1" applyFont="1" applyFill="1" applyBorder="1" applyAlignment="1">
      <alignment horizontal="center"/>
    </xf>
    <xf numFmtId="178" fontId="13" fillId="0" borderId="1" xfId="0" applyNumberFormat="1" applyFont="1" applyBorder="1" applyAlignment="1">
      <alignment horizontal="center"/>
    </xf>
    <xf numFmtId="178" fontId="13" fillId="0" borderId="1" xfId="0" applyNumberFormat="1" applyFont="1" applyFill="1" applyBorder="1" applyAlignment="1">
      <alignment horizontal="center"/>
    </xf>
    <xf numFmtId="178" fontId="13" fillId="0" borderId="0" xfId="0" applyNumberFormat="1" applyFont="1" applyAlignment="1">
      <alignment horizont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readingOrder="2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9" fillId="3" borderId="0" xfId="0" applyFont="1" applyFill="1" applyBorder="1" applyAlignment="1">
      <alignment horizontal="left"/>
    </xf>
    <xf numFmtId="0" fontId="16" fillId="0" borderId="9" xfId="0" applyFont="1" applyBorder="1" applyAlignment="1">
      <alignment horizontal="left" readingOrder="2"/>
    </xf>
    <xf numFmtId="0" fontId="14" fillId="3" borderId="0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2" borderId="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rightToLeft="1" tabSelected="1" zoomScaleSheetLayoutView="100" workbookViewId="0" topLeftCell="A43">
      <selection activeCell="A39" sqref="A39:O39"/>
    </sheetView>
  </sheetViews>
  <sheetFormatPr defaultColWidth="9.140625" defaultRowHeight="18" customHeight="1"/>
  <cols>
    <col min="1" max="1" width="2.28125" style="5" customWidth="1"/>
    <col min="2" max="2" width="20.57421875" style="6" customWidth="1"/>
    <col min="3" max="3" width="13.57421875" style="6" customWidth="1"/>
    <col min="4" max="4" width="13.28125" style="6" customWidth="1"/>
    <col min="5" max="5" width="10.140625" style="6" customWidth="1"/>
    <col min="6" max="6" width="10.7109375" style="6" customWidth="1"/>
    <col min="7" max="7" width="11.28125" style="6" customWidth="1"/>
    <col min="8" max="8" width="11.7109375" style="6" customWidth="1"/>
    <col min="9" max="9" width="12.7109375" style="6" customWidth="1"/>
    <col min="10" max="10" width="11.7109375" style="6" customWidth="1"/>
    <col min="11" max="11" width="10.28125" style="6" customWidth="1"/>
    <col min="12" max="12" width="12.7109375" style="6" customWidth="1"/>
    <col min="13" max="13" width="12.421875" style="6" customWidth="1"/>
    <col min="14" max="14" width="13.140625" style="6" customWidth="1"/>
    <col min="15" max="15" width="13.00390625" style="6" customWidth="1"/>
    <col min="16" max="16384" width="9.140625" style="6" customWidth="1"/>
  </cols>
  <sheetData>
    <row r="1" spans="1:2" ht="15" customHeight="1">
      <c r="A1" s="33" t="s">
        <v>85</v>
      </c>
      <c r="B1" s="33"/>
    </row>
    <row r="2" spans="1:15" ht="18" customHeight="1">
      <c r="A2" s="37"/>
      <c r="B2" s="37"/>
      <c r="C2" s="38" t="s">
        <v>86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8"/>
    </row>
    <row r="3" spans="14:15" ht="18" customHeight="1">
      <c r="N3" s="39" t="s">
        <v>49</v>
      </c>
      <c r="O3" s="39"/>
    </row>
    <row r="4" spans="1:15" ht="18" customHeight="1">
      <c r="A4" s="29" t="s">
        <v>0</v>
      </c>
      <c r="B4" s="31" t="s">
        <v>60</v>
      </c>
      <c r="C4" s="21" t="s">
        <v>1</v>
      </c>
      <c r="D4" s="21" t="s">
        <v>3</v>
      </c>
      <c r="E4" s="29" t="s">
        <v>5</v>
      </c>
      <c r="F4" s="29" t="s">
        <v>6</v>
      </c>
      <c r="G4" s="29" t="s">
        <v>7</v>
      </c>
      <c r="H4" s="21" t="s">
        <v>8</v>
      </c>
      <c r="I4" s="21" t="s">
        <v>10</v>
      </c>
      <c r="J4" s="21" t="s">
        <v>12</v>
      </c>
      <c r="K4" s="21" t="s">
        <v>15</v>
      </c>
      <c r="L4" s="21" t="s">
        <v>14</v>
      </c>
      <c r="M4" s="21" t="s">
        <v>17</v>
      </c>
      <c r="N4" s="21" t="s">
        <v>19</v>
      </c>
      <c r="O4" s="29" t="s">
        <v>21</v>
      </c>
    </row>
    <row r="5" spans="1:15" ht="18" customHeight="1">
      <c r="A5" s="30"/>
      <c r="B5" s="40"/>
      <c r="C5" s="22" t="s">
        <v>2</v>
      </c>
      <c r="D5" s="22" t="s">
        <v>4</v>
      </c>
      <c r="E5" s="30"/>
      <c r="F5" s="30"/>
      <c r="G5" s="30"/>
      <c r="H5" s="22" t="s">
        <v>9</v>
      </c>
      <c r="I5" s="22" t="s">
        <v>11</v>
      </c>
      <c r="J5" s="22" t="s">
        <v>13</v>
      </c>
      <c r="K5" s="22" t="s">
        <v>16</v>
      </c>
      <c r="L5" s="22" t="s">
        <v>51</v>
      </c>
      <c r="M5" s="22" t="s">
        <v>18</v>
      </c>
      <c r="N5" s="22" t="s">
        <v>20</v>
      </c>
      <c r="O5" s="30"/>
    </row>
    <row r="6" spans="1:15" ht="18" customHeight="1">
      <c r="A6" s="10">
        <v>1</v>
      </c>
      <c r="B6" s="11" t="s">
        <v>62</v>
      </c>
      <c r="C6" s="17">
        <f aca="true" t="shared" si="0" ref="C6:K6">SUM(C7:C12)</f>
        <v>150856.431</v>
      </c>
      <c r="D6" s="17">
        <f t="shared" si="0"/>
        <v>120339.26</v>
      </c>
      <c r="E6" s="17">
        <f t="shared" si="0"/>
        <v>0</v>
      </c>
      <c r="F6" s="17">
        <f t="shared" si="0"/>
        <v>0</v>
      </c>
      <c r="G6" s="17">
        <f t="shared" si="0"/>
        <v>0</v>
      </c>
      <c r="H6" s="17">
        <f t="shared" si="0"/>
        <v>6892.5</v>
      </c>
      <c r="I6" s="17">
        <f t="shared" si="0"/>
        <v>305838.1</v>
      </c>
      <c r="J6" s="17">
        <f t="shared" si="0"/>
        <v>21149</v>
      </c>
      <c r="K6" s="17">
        <f t="shared" si="0"/>
        <v>0</v>
      </c>
      <c r="L6" s="17">
        <f aca="true" t="shared" si="1" ref="L6:L38">D6+E6+F6+G6+H6+I6+J6+K6</f>
        <v>454218.86</v>
      </c>
      <c r="M6" s="17">
        <f aca="true" t="shared" si="2" ref="M6:M38">C6+D6+E6+F6+G6+H6+I6+J6+K6</f>
        <v>605075.291</v>
      </c>
      <c r="N6" s="17">
        <f>SUM(N7:N12)</f>
        <v>8110</v>
      </c>
      <c r="O6" s="17">
        <f aca="true" t="shared" si="3" ref="O6:O38">M6+N6</f>
        <v>613185.291</v>
      </c>
    </row>
    <row r="7" spans="1:15" ht="18" customHeight="1">
      <c r="A7" s="24"/>
      <c r="B7" s="2" t="s">
        <v>67</v>
      </c>
      <c r="C7" s="18">
        <v>63763.601</v>
      </c>
      <c r="D7" s="18">
        <v>76625</v>
      </c>
      <c r="E7" s="18"/>
      <c r="F7" s="18"/>
      <c r="G7" s="18"/>
      <c r="H7" s="18">
        <v>6892.5</v>
      </c>
      <c r="I7" s="18">
        <v>5360</v>
      </c>
      <c r="J7" s="18">
        <v>10070</v>
      </c>
      <c r="K7" s="18"/>
      <c r="L7" s="17">
        <f t="shared" si="1"/>
        <v>98947.5</v>
      </c>
      <c r="M7" s="17">
        <f t="shared" si="2"/>
        <v>162711.101</v>
      </c>
      <c r="N7" s="18"/>
      <c r="O7" s="17">
        <f t="shared" si="3"/>
        <v>162711.101</v>
      </c>
    </row>
    <row r="8" spans="1:15" ht="18" customHeight="1">
      <c r="A8" s="25"/>
      <c r="B8" s="2" t="s">
        <v>68</v>
      </c>
      <c r="C8" s="18">
        <v>12557.899</v>
      </c>
      <c r="D8" s="18">
        <v>1380.5</v>
      </c>
      <c r="E8" s="18"/>
      <c r="F8" s="18"/>
      <c r="G8" s="18"/>
      <c r="H8" s="18"/>
      <c r="I8" s="18"/>
      <c r="J8" s="18">
        <v>1000</v>
      </c>
      <c r="K8" s="18"/>
      <c r="L8" s="17">
        <f t="shared" si="1"/>
        <v>2380.5</v>
      </c>
      <c r="M8" s="17">
        <f t="shared" si="2"/>
        <v>14938.399</v>
      </c>
      <c r="N8" s="18"/>
      <c r="O8" s="17">
        <f t="shared" si="3"/>
        <v>14938.399</v>
      </c>
    </row>
    <row r="9" spans="1:15" ht="18" customHeight="1">
      <c r="A9" s="25"/>
      <c r="B9" s="7" t="s">
        <v>61</v>
      </c>
      <c r="C9" s="18">
        <v>17181.52</v>
      </c>
      <c r="D9" s="18">
        <v>3817.5</v>
      </c>
      <c r="E9" s="18"/>
      <c r="F9" s="18"/>
      <c r="G9" s="18"/>
      <c r="H9" s="18"/>
      <c r="I9" s="18">
        <v>300100</v>
      </c>
      <c r="J9" s="18">
        <v>1300</v>
      </c>
      <c r="K9" s="18"/>
      <c r="L9" s="17">
        <f t="shared" si="1"/>
        <v>305217.5</v>
      </c>
      <c r="M9" s="17">
        <f t="shared" si="2"/>
        <v>322399.02</v>
      </c>
      <c r="N9" s="18"/>
      <c r="O9" s="17">
        <f t="shared" si="3"/>
        <v>322399.02</v>
      </c>
    </row>
    <row r="10" spans="1:15" ht="18" customHeight="1">
      <c r="A10" s="25"/>
      <c r="B10" s="7" t="s">
        <v>74</v>
      </c>
      <c r="C10" s="18">
        <v>248.09</v>
      </c>
      <c r="D10" s="18">
        <v>434</v>
      </c>
      <c r="E10" s="18"/>
      <c r="F10" s="18"/>
      <c r="G10" s="18"/>
      <c r="H10" s="18"/>
      <c r="I10" s="18">
        <v>5.1</v>
      </c>
      <c r="J10" s="18">
        <v>324</v>
      </c>
      <c r="K10" s="18"/>
      <c r="L10" s="17">
        <f t="shared" si="1"/>
        <v>763.1</v>
      </c>
      <c r="M10" s="17">
        <f t="shared" si="2"/>
        <v>1011.19</v>
      </c>
      <c r="N10" s="18"/>
      <c r="O10" s="17">
        <f t="shared" si="3"/>
        <v>1011.19</v>
      </c>
    </row>
    <row r="11" spans="1:15" ht="18" customHeight="1">
      <c r="A11" s="25"/>
      <c r="B11" s="2" t="s">
        <v>72</v>
      </c>
      <c r="C11" s="18">
        <v>38713.808</v>
      </c>
      <c r="D11" s="18">
        <v>29129</v>
      </c>
      <c r="E11" s="18"/>
      <c r="F11" s="18"/>
      <c r="G11" s="18"/>
      <c r="H11" s="18"/>
      <c r="I11" s="18">
        <v>323</v>
      </c>
      <c r="J11" s="18">
        <v>5015</v>
      </c>
      <c r="K11" s="18"/>
      <c r="L11" s="17">
        <f t="shared" si="1"/>
        <v>34467</v>
      </c>
      <c r="M11" s="17">
        <f t="shared" si="2"/>
        <v>73180.80799999999</v>
      </c>
      <c r="N11" s="18">
        <v>4610</v>
      </c>
      <c r="O11" s="17">
        <f t="shared" si="3"/>
        <v>77790.80799999999</v>
      </c>
    </row>
    <row r="12" spans="1:15" ht="18" customHeight="1">
      <c r="A12" s="26"/>
      <c r="B12" s="2" t="s">
        <v>73</v>
      </c>
      <c r="C12" s="18">
        <v>18391.513</v>
      </c>
      <c r="D12" s="18">
        <v>8953.26</v>
      </c>
      <c r="E12" s="18"/>
      <c r="F12" s="18"/>
      <c r="G12" s="18"/>
      <c r="H12" s="18"/>
      <c r="I12" s="18">
        <v>50</v>
      </c>
      <c r="J12" s="18">
        <v>3440</v>
      </c>
      <c r="K12" s="18"/>
      <c r="L12" s="17">
        <f t="shared" si="1"/>
        <v>12443.26</v>
      </c>
      <c r="M12" s="17">
        <f t="shared" si="2"/>
        <v>30834.773</v>
      </c>
      <c r="N12" s="18">
        <v>3500</v>
      </c>
      <c r="O12" s="17">
        <f t="shared" si="3"/>
        <v>34334.773</v>
      </c>
    </row>
    <row r="13" spans="1:15" ht="18" customHeight="1">
      <c r="A13" s="1">
        <v>2</v>
      </c>
      <c r="B13" s="2" t="s">
        <v>22</v>
      </c>
      <c r="C13" s="18">
        <v>36697.128</v>
      </c>
      <c r="D13" s="18">
        <v>27146.75</v>
      </c>
      <c r="E13" s="18"/>
      <c r="F13" s="18"/>
      <c r="G13" s="18"/>
      <c r="H13" s="18">
        <v>67310</v>
      </c>
      <c r="I13" s="18">
        <v>485</v>
      </c>
      <c r="J13" s="18">
        <v>21582.25</v>
      </c>
      <c r="K13" s="18"/>
      <c r="L13" s="17">
        <f t="shared" si="1"/>
        <v>116524</v>
      </c>
      <c r="M13" s="17">
        <f t="shared" si="2"/>
        <v>153221.128</v>
      </c>
      <c r="N13" s="18"/>
      <c r="O13" s="17">
        <f t="shared" si="3"/>
        <v>153221.128</v>
      </c>
    </row>
    <row r="14" spans="1:15" ht="18" customHeight="1">
      <c r="A14" s="10">
        <v>3</v>
      </c>
      <c r="B14" s="11" t="s">
        <v>63</v>
      </c>
      <c r="C14" s="17">
        <f aca="true" t="shared" si="4" ref="C14:K14">SUM(C15:C29)</f>
        <v>503676.655</v>
      </c>
      <c r="D14" s="17">
        <f t="shared" si="4"/>
        <v>407584.43700000003</v>
      </c>
      <c r="E14" s="17">
        <f t="shared" si="4"/>
        <v>0</v>
      </c>
      <c r="F14" s="17">
        <f t="shared" si="4"/>
        <v>0</v>
      </c>
      <c r="G14" s="17">
        <f t="shared" si="4"/>
        <v>451</v>
      </c>
      <c r="H14" s="17">
        <f t="shared" si="4"/>
        <v>42560</v>
      </c>
      <c r="I14" s="17">
        <f t="shared" si="4"/>
        <v>466170.60199999996</v>
      </c>
      <c r="J14" s="17">
        <f t="shared" si="4"/>
        <v>325156.43</v>
      </c>
      <c r="K14" s="17">
        <f t="shared" si="4"/>
        <v>0</v>
      </c>
      <c r="L14" s="17">
        <f t="shared" si="1"/>
        <v>1241922.469</v>
      </c>
      <c r="M14" s="17">
        <f t="shared" si="2"/>
        <v>1745599.124</v>
      </c>
      <c r="N14" s="17">
        <f>SUM(N15:N29)</f>
        <v>1177421.442</v>
      </c>
      <c r="O14" s="17">
        <f t="shared" si="3"/>
        <v>2923020.566</v>
      </c>
    </row>
    <row r="15" spans="1:15" ht="18" customHeight="1">
      <c r="A15" s="24"/>
      <c r="B15" s="2" t="s">
        <v>53</v>
      </c>
      <c r="C15" s="18">
        <v>54453.412</v>
      </c>
      <c r="D15" s="18">
        <v>40402.313</v>
      </c>
      <c r="E15" s="18"/>
      <c r="F15" s="18"/>
      <c r="G15" s="18"/>
      <c r="H15" s="18">
        <v>20000</v>
      </c>
      <c r="I15" s="18">
        <v>1583.033</v>
      </c>
      <c r="J15" s="18">
        <v>170090</v>
      </c>
      <c r="K15" s="18"/>
      <c r="L15" s="17">
        <f t="shared" si="1"/>
        <v>232075.34600000002</v>
      </c>
      <c r="M15" s="17">
        <f t="shared" si="2"/>
        <v>286528.75800000003</v>
      </c>
      <c r="N15" s="18">
        <v>50000</v>
      </c>
      <c r="O15" s="17">
        <f t="shared" si="3"/>
        <v>336528.75800000003</v>
      </c>
    </row>
    <row r="16" spans="1:15" ht="18" customHeight="1">
      <c r="A16" s="25"/>
      <c r="B16" s="2" t="s">
        <v>66</v>
      </c>
      <c r="C16" s="18">
        <v>110898.8</v>
      </c>
      <c r="D16" s="18">
        <v>123230</v>
      </c>
      <c r="E16" s="18"/>
      <c r="F16" s="18"/>
      <c r="G16" s="18"/>
      <c r="H16" s="18">
        <v>17850</v>
      </c>
      <c r="I16" s="18">
        <v>208860</v>
      </c>
      <c r="J16" s="18">
        <v>58150</v>
      </c>
      <c r="K16" s="18"/>
      <c r="L16" s="17">
        <f t="shared" si="1"/>
        <v>408090</v>
      </c>
      <c r="M16" s="17">
        <f t="shared" si="2"/>
        <v>518988.8</v>
      </c>
      <c r="N16" s="18">
        <v>954487.066</v>
      </c>
      <c r="O16" s="17">
        <f t="shared" si="3"/>
        <v>1473475.866</v>
      </c>
    </row>
    <row r="17" spans="1:15" ht="18" customHeight="1">
      <c r="A17" s="25"/>
      <c r="B17" s="2" t="s">
        <v>69</v>
      </c>
      <c r="C17" s="18">
        <v>9673</v>
      </c>
      <c r="D17" s="18">
        <v>2256</v>
      </c>
      <c r="E17" s="18"/>
      <c r="F17" s="18"/>
      <c r="G17" s="18"/>
      <c r="H17" s="18"/>
      <c r="I17" s="18">
        <v>195</v>
      </c>
      <c r="J17" s="18">
        <v>1974</v>
      </c>
      <c r="K17" s="18"/>
      <c r="L17" s="17">
        <f t="shared" si="1"/>
        <v>4425</v>
      </c>
      <c r="M17" s="17">
        <f t="shared" si="2"/>
        <v>14098</v>
      </c>
      <c r="N17" s="18">
        <v>10000</v>
      </c>
      <c r="O17" s="17">
        <f t="shared" si="3"/>
        <v>24098</v>
      </c>
    </row>
    <row r="18" spans="1:15" ht="18" customHeight="1">
      <c r="A18" s="25"/>
      <c r="B18" s="7" t="s">
        <v>70</v>
      </c>
      <c r="C18" s="18">
        <v>999.402</v>
      </c>
      <c r="D18" s="18">
        <v>756.75</v>
      </c>
      <c r="E18" s="18"/>
      <c r="F18" s="18"/>
      <c r="G18" s="18"/>
      <c r="H18" s="18"/>
      <c r="I18" s="18">
        <v>5</v>
      </c>
      <c r="J18" s="18">
        <v>262</v>
      </c>
      <c r="K18" s="18"/>
      <c r="L18" s="17">
        <f t="shared" si="1"/>
        <v>1023.75</v>
      </c>
      <c r="M18" s="17">
        <f t="shared" si="2"/>
        <v>2023.152</v>
      </c>
      <c r="N18" s="18">
        <v>1000</v>
      </c>
      <c r="O18" s="17">
        <f t="shared" si="3"/>
        <v>3023.152</v>
      </c>
    </row>
    <row r="19" spans="1:15" ht="18" customHeight="1">
      <c r="A19" s="25"/>
      <c r="B19" s="2" t="s">
        <v>71</v>
      </c>
      <c r="C19" s="18">
        <v>38225.413</v>
      </c>
      <c r="D19" s="18">
        <v>52835.73</v>
      </c>
      <c r="E19" s="18"/>
      <c r="F19" s="18"/>
      <c r="G19" s="18">
        <v>451</v>
      </c>
      <c r="H19" s="18">
        <v>2010</v>
      </c>
      <c r="I19" s="18">
        <v>209940.069</v>
      </c>
      <c r="J19" s="18">
        <v>9237.5</v>
      </c>
      <c r="K19" s="18"/>
      <c r="L19" s="17">
        <f t="shared" si="1"/>
        <v>274474.299</v>
      </c>
      <c r="M19" s="17">
        <f t="shared" si="2"/>
        <v>312699.712</v>
      </c>
      <c r="N19" s="18">
        <v>22774.419</v>
      </c>
      <c r="O19" s="17">
        <f t="shared" si="3"/>
        <v>335474.131</v>
      </c>
    </row>
    <row r="20" spans="1:15" ht="18" customHeight="1">
      <c r="A20" s="25"/>
      <c r="B20" s="2" t="s">
        <v>82</v>
      </c>
      <c r="C20" s="18">
        <v>904.85</v>
      </c>
      <c r="D20" s="18">
        <v>274.32</v>
      </c>
      <c r="E20" s="18"/>
      <c r="F20" s="18"/>
      <c r="G20" s="18"/>
      <c r="H20" s="18"/>
      <c r="I20" s="18"/>
      <c r="J20" s="18">
        <v>309.18</v>
      </c>
      <c r="K20" s="18"/>
      <c r="L20" s="17">
        <f t="shared" si="1"/>
        <v>583.5</v>
      </c>
      <c r="M20" s="17">
        <f t="shared" si="2"/>
        <v>1488.3500000000001</v>
      </c>
      <c r="N20" s="18"/>
      <c r="O20" s="17">
        <f t="shared" si="3"/>
        <v>1488.3500000000001</v>
      </c>
    </row>
    <row r="21" spans="1:15" ht="18" customHeight="1">
      <c r="A21" s="25"/>
      <c r="B21" s="2" t="s">
        <v>75</v>
      </c>
      <c r="C21" s="18">
        <v>59873.494</v>
      </c>
      <c r="D21" s="18">
        <v>37877</v>
      </c>
      <c r="E21" s="18"/>
      <c r="F21" s="18"/>
      <c r="G21" s="18"/>
      <c r="H21" s="18">
        <v>2500</v>
      </c>
      <c r="I21" s="18">
        <v>290</v>
      </c>
      <c r="J21" s="18">
        <v>7640</v>
      </c>
      <c r="K21" s="18"/>
      <c r="L21" s="17">
        <f t="shared" si="1"/>
        <v>48307</v>
      </c>
      <c r="M21" s="17">
        <f t="shared" si="2"/>
        <v>108180.494</v>
      </c>
      <c r="N21" s="18">
        <v>59401.62</v>
      </c>
      <c r="O21" s="17">
        <f t="shared" si="3"/>
        <v>167582.114</v>
      </c>
    </row>
    <row r="22" spans="1:15" ht="18" customHeight="1">
      <c r="A22" s="25"/>
      <c r="B22" s="2" t="s">
        <v>83</v>
      </c>
      <c r="C22" s="18">
        <v>1295.747</v>
      </c>
      <c r="D22" s="18">
        <v>568</v>
      </c>
      <c r="E22" s="18"/>
      <c r="F22" s="18"/>
      <c r="G22" s="18"/>
      <c r="H22" s="18"/>
      <c r="I22" s="18">
        <v>5</v>
      </c>
      <c r="J22" s="18">
        <v>400</v>
      </c>
      <c r="K22" s="18"/>
      <c r="L22" s="17">
        <f t="shared" si="1"/>
        <v>973</v>
      </c>
      <c r="M22" s="17">
        <f t="shared" si="2"/>
        <v>2268.7470000000003</v>
      </c>
      <c r="N22" s="18"/>
      <c r="O22" s="17">
        <f t="shared" si="3"/>
        <v>2268.7470000000003</v>
      </c>
    </row>
    <row r="23" spans="1:15" ht="18" customHeight="1">
      <c r="A23" s="25"/>
      <c r="B23" s="2" t="s">
        <v>76</v>
      </c>
      <c r="C23" s="18">
        <v>1551.46</v>
      </c>
      <c r="D23" s="18">
        <v>1918.5</v>
      </c>
      <c r="E23" s="18"/>
      <c r="F23" s="18"/>
      <c r="G23" s="18"/>
      <c r="H23" s="18">
        <v>200</v>
      </c>
      <c r="I23" s="18">
        <v>100</v>
      </c>
      <c r="J23" s="18">
        <v>481</v>
      </c>
      <c r="K23" s="18"/>
      <c r="L23" s="17">
        <f t="shared" si="1"/>
        <v>2699.5</v>
      </c>
      <c r="M23" s="17">
        <f t="shared" si="2"/>
        <v>4250.96</v>
      </c>
      <c r="N23" s="18">
        <v>19758.337</v>
      </c>
      <c r="O23" s="17">
        <f t="shared" si="3"/>
        <v>24009.297</v>
      </c>
    </row>
    <row r="24" spans="1:15" ht="18" customHeight="1">
      <c r="A24" s="14"/>
      <c r="B24" s="2" t="s">
        <v>84</v>
      </c>
      <c r="C24" s="18">
        <v>541.244</v>
      </c>
      <c r="D24" s="18">
        <v>138.2</v>
      </c>
      <c r="E24" s="18"/>
      <c r="F24" s="18"/>
      <c r="G24" s="18"/>
      <c r="H24" s="18"/>
      <c r="I24" s="18">
        <v>2</v>
      </c>
      <c r="J24" s="18">
        <v>75</v>
      </c>
      <c r="K24" s="18"/>
      <c r="L24" s="17">
        <f t="shared" si="1"/>
        <v>215.2</v>
      </c>
      <c r="M24" s="17">
        <f t="shared" si="2"/>
        <v>756.444</v>
      </c>
      <c r="N24" s="18"/>
      <c r="O24" s="17">
        <f t="shared" si="3"/>
        <v>756.444</v>
      </c>
    </row>
    <row r="25" spans="1:15" ht="18" customHeight="1">
      <c r="A25" s="14"/>
      <c r="B25" s="2" t="s">
        <v>77</v>
      </c>
      <c r="C25" s="18">
        <v>20000</v>
      </c>
      <c r="D25" s="18">
        <v>5385</v>
      </c>
      <c r="E25" s="18"/>
      <c r="F25" s="18"/>
      <c r="G25" s="18"/>
      <c r="H25" s="18"/>
      <c r="I25" s="18">
        <v>7965</v>
      </c>
      <c r="J25" s="18">
        <v>4000</v>
      </c>
      <c r="K25" s="18"/>
      <c r="L25" s="17">
        <f t="shared" si="1"/>
        <v>17350</v>
      </c>
      <c r="M25" s="17">
        <f t="shared" si="2"/>
        <v>37350</v>
      </c>
      <c r="N25" s="18"/>
      <c r="O25" s="17">
        <f t="shared" si="3"/>
        <v>37350</v>
      </c>
    </row>
    <row r="26" spans="1:15" ht="18" customHeight="1">
      <c r="A26" s="14"/>
      <c r="B26" s="2" t="s">
        <v>78</v>
      </c>
      <c r="C26" s="18">
        <v>85474.75</v>
      </c>
      <c r="D26" s="18">
        <v>27904</v>
      </c>
      <c r="E26" s="18"/>
      <c r="F26" s="18"/>
      <c r="G26" s="18"/>
      <c r="H26" s="18"/>
      <c r="I26" s="18">
        <v>142.5</v>
      </c>
      <c r="J26" s="18">
        <v>41127.75</v>
      </c>
      <c r="K26" s="18"/>
      <c r="L26" s="17">
        <f t="shared" si="1"/>
        <v>69174.25</v>
      </c>
      <c r="M26" s="17">
        <f t="shared" si="2"/>
        <v>154649</v>
      </c>
      <c r="N26" s="18">
        <v>60000</v>
      </c>
      <c r="O26" s="17">
        <f t="shared" si="3"/>
        <v>214649</v>
      </c>
    </row>
    <row r="27" spans="1:15" ht="18" customHeight="1">
      <c r="A27" s="14"/>
      <c r="B27" s="2" t="s">
        <v>79</v>
      </c>
      <c r="C27" s="18">
        <v>101292</v>
      </c>
      <c r="D27" s="18">
        <v>81500</v>
      </c>
      <c r="E27" s="18"/>
      <c r="F27" s="18"/>
      <c r="G27" s="18"/>
      <c r="H27" s="18"/>
      <c r="I27" s="18">
        <v>36750</v>
      </c>
      <c r="J27" s="18">
        <v>15050</v>
      </c>
      <c r="K27" s="18"/>
      <c r="L27" s="17">
        <f t="shared" si="1"/>
        <v>133300</v>
      </c>
      <c r="M27" s="17">
        <f t="shared" si="2"/>
        <v>234592</v>
      </c>
      <c r="N27" s="18"/>
      <c r="O27" s="17">
        <f t="shared" si="3"/>
        <v>234592</v>
      </c>
    </row>
    <row r="28" spans="1:15" ht="18" customHeight="1">
      <c r="A28" s="14"/>
      <c r="B28" s="2" t="s">
        <v>80</v>
      </c>
      <c r="C28" s="18">
        <v>14363.232</v>
      </c>
      <c r="D28" s="18">
        <v>31200.624</v>
      </c>
      <c r="E28" s="18"/>
      <c r="F28" s="18"/>
      <c r="G28" s="18"/>
      <c r="H28" s="18"/>
      <c r="I28" s="18">
        <v>75</v>
      </c>
      <c r="J28" s="18">
        <v>16100</v>
      </c>
      <c r="K28" s="18"/>
      <c r="L28" s="17">
        <f t="shared" si="1"/>
        <v>47375.623999999996</v>
      </c>
      <c r="M28" s="17">
        <f t="shared" si="2"/>
        <v>61738.856</v>
      </c>
      <c r="N28" s="18"/>
      <c r="O28" s="17">
        <f t="shared" si="3"/>
        <v>61738.856</v>
      </c>
    </row>
    <row r="29" spans="1:15" ht="18" customHeight="1">
      <c r="A29" s="14"/>
      <c r="B29" s="2" t="s">
        <v>81</v>
      </c>
      <c r="C29" s="18">
        <v>4129.851</v>
      </c>
      <c r="D29" s="18">
        <v>1338</v>
      </c>
      <c r="E29" s="18"/>
      <c r="F29" s="18"/>
      <c r="G29" s="18"/>
      <c r="H29" s="18"/>
      <c r="I29" s="18">
        <v>258</v>
      </c>
      <c r="J29" s="18">
        <v>260</v>
      </c>
      <c r="K29" s="18"/>
      <c r="L29" s="17">
        <f t="shared" si="1"/>
        <v>1856</v>
      </c>
      <c r="M29" s="17">
        <f t="shared" si="2"/>
        <v>5985.851</v>
      </c>
      <c r="N29" s="18"/>
      <c r="O29" s="17">
        <f t="shared" si="3"/>
        <v>5985.851</v>
      </c>
    </row>
    <row r="30" spans="1:15" ht="18" customHeight="1">
      <c r="A30" s="1">
        <v>4</v>
      </c>
      <c r="B30" s="2" t="s">
        <v>23</v>
      </c>
      <c r="C30" s="18">
        <v>119782.641</v>
      </c>
      <c r="D30" s="18">
        <v>156724.904</v>
      </c>
      <c r="E30" s="18"/>
      <c r="F30" s="18"/>
      <c r="G30" s="18"/>
      <c r="H30" s="18"/>
      <c r="I30" s="18">
        <v>8794.41</v>
      </c>
      <c r="J30" s="18">
        <v>18140</v>
      </c>
      <c r="K30" s="18"/>
      <c r="L30" s="17">
        <f t="shared" si="1"/>
        <v>183659.314</v>
      </c>
      <c r="M30" s="17">
        <f t="shared" si="2"/>
        <v>303441.955</v>
      </c>
      <c r="N30" s="18">
        <v>61675</v>
      </c>
      <c r="O30" s="17">
        <f t="shared" si="3"/>
        <v>365116.955</v>
      </c>
    </row>
    <row r="31" spans="1:15" ht="18" customHeight="1">
      <c r="A31" s="10">
        <v>5</v>
      </c>
      <c r="B31" s="11" t="s">
        <v>65</v>
      </c>
      <c r="C31" s="17">
        <f aca="true" t="shared" si="5" ref="C31:K31">SUM(C32:C33)</f>
        <v>79199.236</v>
      </c>
      <c r="D31" s="17">
        <f t="shared" si="5"/>
        <v>2678549.305</v>
      </c>
      <c r="E31" s="17">
        <f t="shared" si="5"/>
        <v>760000</v>
      </c>
      <c r="F31" s="17">
        <f t="shared" si="5"/>
        <v>4158292.155</v>
      </c>
      <c r="G31" s="17">
        <f t="shared" si="5"/>
        <v>1792259.231</v>
      </c>
      <c r="H31" s="17">
        <f t="shared" si="5"/>
        <v>7238720</v>
      </c>
      <c r="I31" s="17">
        <f t="shared" si="5"/>
        <v>6725097.79</v>
      </c>
      <c r="J31" s="17">
        <f t="shared" si="5"/>
        <v>93418.82</v>
      </c>
      <c r="K31" s="17">
        <f t="shared" si="5"/>
        <v>4051000</v>
      </c>
      <c r="L31" s="17">
        <f t="shared" si="1"/>
        <v>27497337.301</v>
      </c>
      <c r="M31" s="17">
        <f t="shared" si="2"/>
        <v>27576536.537</v>
      </c>
      <c r="N31" s="17">
        <f>SUM(N32:N33)</f>
        <v>958754.0310000001</v>
      </c>
      <c r="O31" s="17">
        <f t="shared" si="3"/>
        <v>28535290.568</v>
      </c>
    </row>
    <row r="32" spans="1:15" ht="18" customHeight="1">
      <c r="A32" s="24"/>
      <c r="B32" s="2" t="s">
        <v>54</v>
      </c>
      <c r="C32" s="19">
        <v>79199.236</v>
      </c>
      <c r="D32" s="19">
        <v>43549.205</v>
      </c>
      <c r="E32" s="18"/>
      <c r="F32" s="18"/>
      <c r="G32" s="18"/>
      <c r="H32" s="18"/>
      <c r="I32" s="18">
        <v>1706.886</v>
      </c>
      <c r="J32" s="18">
        <v>93418.82</v>
      </c>
      <c r="K32" s="18"/>
      <c r="L32" s="17">
        <f t="shared" si="1"/>
        <v>138674.91100000002</v>
      </c>
      <c r="M32" s="17">
        <f t="shared" si="2"/>
        <v>217874.147</v>
      </c>
      <c r="N32" s="18">
        <v>44167.251</v>
      </c>
      <c r="O32" s="17">
        <f t="shared" si="3"/>
        <v>262041.398</v>
      </c>
    </row>
    <row r="33" spans="1:15" ht="18" customHeight="1">
      <c r="A33" s="26"/>
      <c r="B33" s="2" t="s">
        <v>55</v>
      </c>
      <c r="C33" s="18"/>
      <c r="D33" s="18">
        <v>2635000.1</v>
      </c>
      <c r="E33" s="18">
        <v>760000</v>
      </c>
      <c r="F33" s="18">
        <v>4158292.155</v>
      </c>
      <c r="G33" s="18">
        <v>1792259.231</v>
      </c>
      <c r="H33" s="18">
        <v>7238720</v>
      </c>
      <c r="I33" s="18">
        <v>6723390.904</v>
      </c>
      <c r="J33" s="18"/>
      <c r="K33" s="18">
        <v>4051000</v>
      </c>
      <c r="L33" s="17">
        <f t="shared" si="1"/>
        <v>27358662.39</v>
      </c>
      <c r="M33" s="17">
        <f t="shared" si="2"/>
        <v>27358662.39</v>
      </c>
      <c r="N33" s="18">
        <v>914586.78</v>
      </c>
      <c r="O33" s="17">
        <f t="shared" si="3"/>
        <v>28273249.17</v>
      </c>
    </row>
    <row r="34" spans="1:15" ht="18" customHeight="1">
      <c r="A34" s="1">
        <v>6</v>
      </c>
      <c r="B34" s="2" t="s">
        <v>24</v>
      </c>
      <c r="C34" s="18">
        <v>4191343.474</v>
      </c>
      <c r="D34" s="18">
        <v>875137.341</v>
      </c>
      <c r="E34" s="18"/>
      <c r="F34" s="18"/>
      <c r="G34" s="18"/>
      <c r="H34" s="18"/>
      <c r="I34" s="18">
        <v>24692.927</v>
      </c>
      <c r="J34" s="18">
        <v>1325210.05</v>
      </c>
      <c r="K34" s="18"/>
      <c r="L34" s="17">
        <f t="shared" si="1"/>
        <v>2225040.318</v>
      </c>
      <c r="M34" s="17">
        <f t="shared" si="2"/>
        <v>6416383.791999999</v>
      </c>
      <c r="N34" s="18">
        <v>702150.966</v>
      </c>
      <c r="O34" s="17">
        <f t="shared" si="3"/>
        <v>7118534.757999999</v>
      </c>
    </row>
    <row r="35" spans="1:15" ht="18" customHeight="1">
      <c r="A35" s="1">
        <v>7</v>
      </c>
      <c r="B35" s="2" t="s">
        <v>25</v>
      </c>
      <c r="C35" s="18">
        <v>74413.869</v>
      </c>
      <c r="D35" s="18">
        <v>24022.636</v>
      </c>
      <c r="E35" s="18"/>
      <c r="F35" s="18"/>
      <c r="G35" s="18"/>
      <c r="H35" s="18">
        <v>1063232</v>
      </c>
      <c r="I35" s="18">
        <v>212065.769</v>
      </c>
      <c r="J35" s="18">
        <v>12729.5</v>
      </c>
      <c r="K35" s="18">
        <v>750</v>
      </c>
      <c r="L35" s="17">
        <f t="shared" si="1"/>
        <v>1312799.905</v>
      </c>
      <c r="M35" s="17">
        <f t="shared" si="2"/>
        <v>1387213.774</v>
      </c>
      <c r="N35" s="18">
        <v>22505.632</v>
      </c>
      <c r="O35" s="17">
        <f t="shared" si="3"/>
        <v>1409719.406</v>
      </c>
    </row>
    <row r="36" spans="1:15" ht="18" customHeight="1">
      <c r="A36" s="1">
        <v>8</v>
      </c>
      <c r="B36" s="2" t="s">
        <v>26</v>
      </c>
      <c r="C36" s="18">
        <v>1564268.045</v>
      </c>
      <c r="D36" s="18">
        <v>1244471.565</v>
      </c>
      <c r="E36" s="18"/>
      <c r="F36" s="18"/>
      <c r="G36" s="18"/>
      <c r="H36" s="18"/>
      <c r="I36" s="18">
        <v>41888.878</v>
      </c>
      <c r="J36" s="18">
        <v>162108.3</v>
      </c>
      <c r="K36" s="18"/>
      <c r="L36" s="17">
        <f t="shared" si="1"/>
        <v>1448468.743</v>
      </c>
      <c r="M36" s="17">
        <f t="shared" si="2"/>
        <v>3012736.7879999997</v>
      </c>
      <c r="N36" s="18">
        <v>142263.408</v>
      </c>
      <c r="O36" s="17">
        <f t="shared" si="3"/>
        <v>3155000.1959999995</v>
      </c>
    </row>
    <row r="37" spans="1:15" ht="18" customHeight="1">
      <c r="A37" s="1">
        <v>9</v>
      </c>
      <c r="B37" s="2" t="s">
        <v>27</v>
      </c>
      <c r="C37" s="18">
        <v>2112009.312</v>
      </c>
      <c r="D37" s="18">
        <v>2072211.401</v>
      </c>
      <c r="E37" s="18"/>
      <c r="F37" s="18"/>
      <c r="G37" s="18"/>
      <c r="H37" s="18"/>
      <c r="I37" s="18">
        <v>399.499</v>
      </c>
      <c r="J37" s="18">
        <v>1741648.356</v>
      </c>
      <c r="K37" s="18"/>
      <c r="L37" s="17">
        <f t="shared" si="1"/>
        <v>3814259.256</v>
      </c>
      <c r="M37" s="17">
        <f t="shared" si="2"/>
        <v>5926268.568</v>
      </c>
      <c r="N37" s="18">
        <v>492399.044</v>
      </c>
      <c r="O37" s="17">
        <f t="shared" si="3"/>
        <v>6418667.612</v>
      </c>
    </row>
    <row r="38" spans="1:15" ht="18" customHeight="1">
      <c r="A38" s="1">
        <v>10</v>
      </c>
      <c r="B38" s="2" t="s">
        <v>28</v>
      </c>
      <c r="C38" s="19">
        <v>186919.075</v>
      </c>
      <c r="D38" s="18">
        <v>98909.79</v>
      </c>
      <c r="E38" s="18"/>
      <c r="F38" s="18"/>
      <c r="G38" s="18"/>
      <c r="H38" s="18"/>
      <c r="I38" s="18">
        <v>488.81</v>
      </c>
      <c r="J38" s="18">
        <v>8279.5</v>
      </c>
      <c r="K38" s="18"/>
      <c r="L38" s="17">
        <f t="shared" si="1"/>
        <v>107678.09999999999</v>
      </c>
      <c r="M38" s="17">
        <f t="shared" si="2"/>
        <v>294597.175</v>
      </c>
      <c r="N38" s="18">
        <v>27824.246</v>
      </c>
      <c r="O38" s="17">
        <f t="shared" si="3"/>
        <v>322421.421</v>
      </c>
    </row>
    <row r="39" spans="1:15" ht="18" customHeight="1">
      <c r="A39" s="35">
        <v>49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8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15"/>
    </row>
    <row r="41" spans="1:15" ht="12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8" customHeight="1">
      <c r="A42" s="29" t="s">
        <v>0</v>
      </c>
      <c r="B42" s="31" t="s">
        <v>60</v>
      </c>
      <c r="C42" s="21" t="s">
        <v>1</v>
      </c>
      <c r="D42" s="21" t="s">
        <v>3</v>
      </c>
      <c r="E42" s="29" t="s">
        <v>5</v>
      </c>
      <c r="F42" s="29" t="s">
        <v>6</v>
      </c>
      <c r="G42" s="29" t="s">
        <v>7</v>
      </c>
      <c r="H42" s="21" t="s">
        <v>8</v>
      </c>
      <c r="I42" s="21" t="s">
        <v>10</v>
      </c>
      <c r="J42" s="21" t="s">
        <v>12</v>
      </c>
      <c r="K42" s="21" t="s">
        <v>15</v>
      </c>
      <c r="L42" s="21" t="s">
        <v>14</v>
      </c>
      <c r="M42" s="21" t="s">
        <v>17</v>
      </c>
      <c r="N42" s="21" t="s">
        <v>19</v>
      </c>
      <c r="O42" s="29" t="s">
        <v>21</v>
      </c>
    </row>
    <row r="43" spans="1:15" ht="18" customHeight="1">
      <c r="A43" s="30"/>
      <c r="B43" s="32"/>
      <c r="C43" s="22" t="s">
        <v>2</v>
      </c>
      <c r="D43" s="22" t="s">
        <v>4</v>
      </c>
      <c r="E43" s="30"/>
      <c r="F43" s="30"/>
      <c r="G43" s="30"/>
      <c r="H43" s="22" t="s">
        <v>9</v>
      </c>
      <c r="I43" s="22" t="s">
        <v>11</v>
      </c>
      <c r="J43" s="22" t="s">
        <v>13</v>
      </c>
      <c r="K43" s="22" t="s">
        <v>16</v>
      </c>
      <c r="L43" s="22" t="s">
        <v>51</v>
      </c>
      <c r="M43" s="22" t="s">
        <v>18</v>
      </c>
      <c r="N43" s="22" t="s">
        <v>20</v>
      </c>
      <c r="O43" s="30"/>
    </row>
    <row r="44" spans="1:15" ht="18" customHeight="1">
      <c r="A44" s="1">
        <v>11</v>
      </c>
      <c r="B44" s="2" t="s">
        <v>29</v>
      </c>
      <c r="C44" s="18">
        <v>3494434.194</v>
      </c>
      <c r="D44" s="18">
        <v>258825.331</v>
      </c>
      <c r="E44" s="18"/>
      <c r="F44" s="18"/>
      <c r="G44" s="18">
        <v>150</v>
      </c>
      <c r="H44" s="18"/>
      <c r="I44" s="18">
        <v>5830.069</v>
      </c>
      <c r="J44" s="18">
        <v>98871.6</v>
      </c>
      <c r="K44" s="18"/>
      <c r="L44" s="17">
        <f aca="true" t="shared" si="6" ref="L44:L69">D44+E44+F44+G44+H44+I44+J44+K44</f>
        <v>363677</v>
      </c>
      <c r="M44" s="17">
        <f aca="true" t="shared" si="7" ref="M44:M69">C44+D44+E44+F44+G44+H44+I44+J44+K44</f>
        <v>3858111.1940000006</v>
      </c>
      <c r="N44" s="18">
        <v>481183.335</v>
      </c>
      <c r="O44" s="17">
        <f aca="true" t="shared" si="8" ref="O44:O70">M44+N44</f>
        <v>4339294.529000001</v>
      </c>
    </row>
    <row r="45" spans="1:15" ht="18" customHeight="1">
      <c r="A45" s="1">
        <v>12</v>
      </c>
      <c r="B45" s="2" t="s">
        <v>30</v>
      </c>
      <c r="C45" s="18">
        <v>33802.26</v>
      </c>
      <c r="D45" s="18">
        <v>12075.25</v>
      </c>
      <c r="E45" s="18"/>
      <c r="F45" s="18"/>
      <c r="G45" s="18"/>
      <c r="H45" s="18"/>
      <c r="I45" s="18">
        <v>13806</v>
      </c>
      <c r="J45" s="18">
        <v>10262</v>
      </c>
      <c r="K45" s="18"/>
      <c r="L45" s="17">
        <f t="shared" si="6"/>
        <v>36143.25</v>
      </c>
      <c r="M45" s="17">
        <f t="shared" si="7"/>
        <v>69945.51000000001</v>
      </c>
      <c r="N45" s="18">
        <v>125225.159</v>
      </c>
      <c r="O45" s="17">
        <f t="shared" si="8"/>
        <v>195170.669</v>
      </c>
    </row>
    <row r="46" spans="1:15" ht="18" customHeight="1">
      <c r="A46" s="1">
        <v>13</v>
      </c>
      <c r="B46" s="2" t="s">
        <v>31</v>
      </c>
      <c r="C46" s="18">
        <v>25932.492</v>
      </c>
      <c r="D46" s="18">
        <v>15566.5</v>
      </c>
      <c r="E46" s="18"/>
      <c r="F46" s="18"/>
      <c r="G46" s="18"/>
      <c r="H46" s="18"/>
      <c r="I46" s="18">
        <v>100</v>
      </c>
      <c r="J46" s="18">
        <v>4300</v>
      </c>
      <c r="K46" s="18"/>
      <c r="L46" s="17">
        <f t="shared" si="6"/>
        <v>19966.5</v>
      </c>
      <c r="M46" s="17">
        <f t="shared" si="7"/>
        <v>45898.992</v>
      </c>
      <c r="N46" s="18">
        <v>59067.22</v>
      </c>
      <c r="O46" s="17">
        <f t="shared" si="8"/>
        <v>104966.212</v>
      </c>
    </row>
    <row r="47" spans="1:15" ht="18" customHeight="1">
      <c r="A47" s="1">
        <v>14</v>
      </c>
      <c r="B47" s="2" t="s">
        <v>32</v>
      </c>
      <c r="C47" s="18">
        <v>68180.497</v>
      </c>
      <c r="D47" s="18">
        <v>22659.548</v>
      </c>
      <c r="E47" s="18"/>
      <c r="F47" s="18"/>
      <c r="G47" s="18"/>
      <c r="H47" s="18"/>
      <c r="I47" s="18">
        <v>1076.95</v>
      </c>
      <c r="J47" s="18">
        <v>6895.775</v>
      </c>
      <c r="K47" s="18"/>
      <c r="L47" s="17">
        <f t="shared" si="6"/>
        <v>30632.273</v>
      </c>
      <c r="M47" s="17">
        <f t="shared" si="7"/>
        <v>98812.76999999999</v>
      </c>
      <c r="N47" s="18">
        <v>43537.963</v>
      </c>
      <c r="O47" s="17">
        <f t="shared" si="8"/>
        <v>142350.733</v>
      </c>
    </row>
    <row r="48" spans="1:15" ht="18" customHeight="1">
      <c r="A48" s="1">
        <v>15</v>
      </c>
      <c r="B48" s="2" t="s">
        <v>33</v>
      </c>
      <c r="C48" s="18">
        <v>43095.435</v>
      </c>
      <c r="D48" s="18">
        <v>92065.956</v>
      </c>
      <c r="E48" s="18"/>
      <c r="F48" s="18"/>
      <c r="G48" s="18"/>
      <c r="H48" s="18"/>
      <c r="I48" s="18">
        <v>688</v>
      </c>
      <c r="J48" s="18">
        <v>366182</v>
      </c>
      <c r="K48" s="18"/>
      <c r="L48" s="17">
        <f t="shared" si="6"/>
        <v>458935.956</v>
      </c>
      <c r="M48" s="17">
        <f t="shared" si="7"/>
        <v>502031.391</v>
      </c>
      <c r="N48" s="18">
        <v>408254.265</v>
      </c>
      <c r="O48" s="17">
        <f t="shared" si="8"/>
        <v>910285.656</v>
      </c>
    </row>
    <row r="49" spans="1:15" ht="18" customHeight="1">
      <c r="A49" s="1">
        <v>16</v>
      </c>
      <c r="B49" s="2" t="s">
        <v>50</v>
      </c>
      <c r="C49" s="19">
        <v>30350.667</v>
      </c>
      <c r="D49" s="18">
        <v>18951.143</v>
      </c>
      <c r="E49" s="18"/>
      <c r="F49" s="18"/>
      <c r="G49" s="18"/>
      <c r="H49" s="18"/>
      <c r="I49" s="18">
        <v>263104</v>
      </c>
      <c r="J49" s="18">
        <v>3113.5</v>
      </c>
      <c r="K49" s="18"/>
      <c r="L49" s="17">
        <f t="shared" si="6"/>
        <v>285168.643</v>
      </c>
      <c r="M49" s="17">
        <f t="shared" si="7"/>
        <v>315519.31</v>
      </c>
      <c r="N49" s="18">
        <v>1448013.54</v>
      </c>
      <c r="O49" s="17">
        <f t="shared" si="8"/>
        <v>1763532.85</v>
      </c>
    </row>
    <row r="50" spans="1:15" ht="18" customHeight="1">
      <c r="A50" s="1">
        <v>17</v>
      </c>
      <c r="B50" s="2" t="s">
        <v>34</v>
      </c>
      <c r="C50" s="18">
        <v>76532.287</v>
      </c>
      <c r="D50" s="18">
        <v>84073.658</v>
      </c>
      <c r="E50" s="18"/>
      <c r="F50" s="18"/>
      <c r="G50" s="18"/>
      <c r="H50" s="18"/>
      <c r="I50" s="18">
        <v>129</v>
      </c>
      <c r="J50" s="18">
        <v>3935</v>
      </c>
      <c r="K50" s="18"/>
      <c r="L50" s="17">
        <f t="shared" si="6"/>
        <v>88137.658</v>
      </c>
      <c r="M50" s="17">
        <f t="shared" si="7"/>
        <v>164669.945</v>
      </c>
      <c r="N50" s="18">
        <v>589314.292</v>
      </c>
      <c r="O50" s="17">
        <f t="shared" si="8"/>
        <v>753984.237</v>
      </c>
    </row>
    <row r="51" spans="1:15" ht="18" customHeight="1">
      <c r="A51" s="1">
        <v>18</v>
      </c>
      <c r="B51" s="2" t="s">
        <v>35</v>
      </c>
      <c r="C51" s="18">
        <v>100721.593</v>
      </c>
      <c r="D51" s="18">
        <v>15534.229</v>
      </c>
      <c r="E51" s="18"/>
      <c r="F51" s="18"/>
      <c r="G51" s="18"/>
      <c r="H51" s="18"/>
      <c r="I51" s="18">
        <v>200067.816</v>
      </c>
      <c r="J51" s="18">
        <v>4438</v>
      </c>
      <c r="K51" s="18"/>
      <c r="L51" s="17">
        <f t="shared" si="6"/>
        <v>220040.04499999998</v>
      </c>
      <c r="M51" s="17">
        <f t="shared" si="7"/>
        <v>320761.638</v>
      </c>
      <c r="N51" s="18">
        <v>95400</v>
      </c>
      <c r="O51" s="17">
        <f t="shared" si="8"/>
        <v>416161.638</v>
      </c>
    </row>
    <row r="52" spans="1:15" ht="18" customHeight="1">
      <c r="A52" s="1">
        <v>19</v>
      </c>
      <c r="B52" s="2" t="s">
        <v>36</v>
      </c>
      <c r="C52" s="18">
        <v>121426.989</v>
      </c>
      <c r="D52" s="18">
        <v>51547.514</v>
      </c>
      <c r="E52" s="18"/>
      <c r="F52" s="18"/>
      <c r="G52" s="18"/>
      <c r="H52" s="18"/>
      <c r="I52" s="18">
        <v>57</v>
      </c>
      <c r="J52" s="18">
        <v>300</v>
      </c>
      <c r="K52" s="18"/>
      <c r="L52" s="17">
        <f t="shared" si="6"/>
        <v>51904.514</v>
      </c>
      <c r="M52" s="17">
        <f t="shared" si="7"/>
        <v>173331.503</v>
      </c>
      <c r="N52" s="18">
        <v>964280</v>
      </c>
      <c r="O52" s="17">
        <f t="shared" si="8"/>
        <v>1137611.503</v>
      </c>
    </row>
    <row r="53" spans="1:15" ht="18" customHeight="1">
      <c r="A53" s="1">
        <v>20</v>
      </c>
      <c r="B53" s="2" t="s">
        <v>37</v>
      </c>
      <c r="C53" s="18">
        <v>12394.157</v>
      </c>
      <c r="D53" s="18">
        <v>8604.5</v>
      </c>
      <c r="E53" s="18"/>
      <c r="F53" s="18"/>
      <c r="G53" s="18"/>
      <c r="H53" s="18"/>
      <c r="I53" s="18">
        <v>181</v>
      </c>
      <c r="J53" s="18">
        <v>3917</v>
      </c>
      <c r="K53" s="18"/>
      <c r="L53" s="17">
        <f t="shared" si="6"/>
        <v>12702.5</v>
      </c>
      <c r="M53" s="17">
        <f t="shared" si="7"/>
        <v>25096.657</v>
      </c>
      <c r="N53" s="18">
        <v>3854602</v>
      </c>
      <c r="O53" s="17">
        <f t="shared" si="8"/>
        <v>3879698.657</v>
      </c>
    </row>
    <row r="54" spans="1:15" ht="18" customHeight="1">
      <c r="A54" s="1">
        <v>21</v>
      </c>
      <c r="B54" s="2" t="s">
        <v>38</v>
      </c>
      <c r="C54" s="18">
        <v>24635.21</v>
      </c>
      <c r="D54" s="18">
        <v>131650.574</v>
      </c>
      <c r="E54" s="18"/>
      <c r="F54" s="18"/>
      <c r="G54" s="18"/>
      <c r="H54" s="18"/>
      <c r="I54" s="18">
        <v>759.5</v>
      </c>
      <c r="J54" s="18">
        <v>27157</v>
      </c>
      <c r="K54" s="18"/>
      <c r="L54" s="17">
        <f t="shared" si="6"/>
        <v>159567.074</v>
      </c>
      <c r="M54" s="17">
        <f t="shared" si="7"/>
        <v>184202.28399999999</v>
      </c>
      <c r="N54" s="18">
        <v>116317.566</v>
      </c>
      <c r="O54" s="17">
        <f t="shared" si="8"/>
        <v>300519.85</v>
      </c>
    </row>
    <row r="55" spans="1:15" ht="18" customHeight="1">
      <c r="A55" s="1">
        <v>22</v>
      </c>
      <c r="B55" s="2" t="s">
        <v>39</v>
      </c>
      <c r="C55" s="18">
        <v>19180.087</v>
      </c>
      <c r="D55" s="18">
        <v>9571</v>
      </c>
      <c r="E55" s="18"/>
      <c r="F55" s="18"/>
      <c r="G55" s="18"/>
      <c r="H55" s="18"/>
      <c r="I55" s="18">
        <v>63</v>
      </c>
      <c r="J55" s="18">
        <v>2000</v>
      </c>
      <c r="K55" s="18"/>
      <c r="L55" s="17">
        <f t="shared" si="6"/>
        <v>11634</v>
      </c>
      <c r="M55" s="17">
        <f t="shared" si="7"/>
        <v>30814.087</v>
      </c>
      <c r="N55" s="18">
        <v>697090.542</v>
      </c>
      <c r="O55" s="17">
        <f t="shared" si="8"/>
        <v>727904.629</v>
      </c>
    </row>
    <row r="56" spans="1:15" ht="18" customHeight="1">
      <c r="A56" s="1">
        <v>23</v>
      </c>
      <c r="B56" s="2" t="s">
        <v>40</v>
      </c>
      <c r="C56" s="20">
        <v>1221097.795</v>
      </c>
      <c r="D56" s="18">
        <v>122073.935</v>
      </c>
      <c r="E56" s="18"/>
      <c r="F56" s="18"/>
      <c r="G56" s="18"/>
      <c r="H56" s="18"/>
      <c r="I56" s="18">
        <v>10828.115</v>
      </c>
      <c r="J56" s="18">
        <v>54229.785</v>
      </c>
      <c r="K56" s="18"/>
      <c r="L56" s="17">
        <f t="shared" si="6"/>
        <v>187131.835</v>
      </c>
      <c r="M56" s="17">
        <f t="shared" si="7"/>
        <v>1408229.63</v>
      </c>
      <c r="N56" s="18">
        <v>464556.379</v>
      </c>
      <c r="O56" s="17">
        <f t="shared" si="8"/>
        <v>1872786.0089999998</v>
      </c>
    </row>
    <row r="57" spans="1:15" ht="18" customHeight="1">
      <c r="A57" s="1">
        <v>24</v>
      </c>
      <c r="B57" s="2" t="s">
        <v>41</v>
      </c>
      <c r="C57" s="18">
        <v>97593.857</v>
      </c>
      <c r="D57" s="18">
        <v>21756.177</v>
      </c>
      <c r="E57" s="18"/>
      <c r="F57" s="18"/>
      <c r="G57" s="18"/>
      <c r="H57" s="18"/>
      <c r="I57" s="18">
        <v>125</v>
      </c>
      <c r="J57" s="18">
        <v>7250</v>
      </c>
      <c r="K57" s="18"/>
      <c r="L57" s="17">
        <f t="shared" si="6"/>
        <v>29131.177</v>
      </c>
      <c r="M57" s="17">
        <f t="shared" si="7"/>
        <v>126725.034</v>
      </c>
      <c r="N57" s="18">
        <v>4709128.95</v>
      </c>
      <c r="O57" s="17">
        <f t="shared" si="8"/>
        <v>4835853.984</v>
      </c>
    </row>
    <row r="58" spans="1:15" ht="18" customHeight="1">
      <c r="A58" s="1">
        <v>25</v>
      </c>
      <c r="B58" s="2" t="s">
        <v>52</v>
      </c>
      <c r="C58" s="18">
        <v>82537.123</v>
      </c>
      <c r="D58" s="18">
        <v>12292</v>
      </c>
      <c r="E58" s="18"/>
      <c r="F58" s="18"/>
      <c r="G58" s="18"/>
      <c r="H58" s="18"/>
      <c r="I58" s="18">
        <v>286</v>
      </c>
      <c r="J58" s="18">
        <v>6000</v>
      </c>
      <c r="K58" s="18"/>
      <c r="L58" s="17">
        <f t="shared" si="6"/>
        <v>18578</v>
      </c>
      <c r="M58" s="17">
        <f t="shared" si="7"/>
        <v>101115.123</v>
      </c>
      <c r="N58" s="18">
        <v>36496.049</v>
      </c>
      <c r="O58" s="17">
        <f t="shared" si="8"/>
        <v>137611.17200000002</v>
      </c>
    </row>
    <row r="59" spans="1:15" ht="18" customHeight="1">
      <c r="A59" s="1">
        <v>26</v>
      </c>
      <c r="B59" s="2" t="s">
        <v>42</v>
      </c>
      <c r="C59" s="18">
        <v>6959.622</v>
      </c>
      <c r="D59" s="18">
        <v>5868.845</v>
      </c>
      <c r="E59" s="18"/>
      <c r="F59" s="18"/>
      <c r="G59" s="18"/>
      <c r="H59" s="18"/>
      <c r="I59" s="18">
        <v>6.7</v>
      </c>
      <c r="J59" s="18">
        <v>463.28</v>
      </c>
      <c r="K59" s="18"/>
      <c r="L59" s="17">
        <f t="shared" si="6"/>
        <v>6338.825</v>
      </c>
      <c r="M59" s="17">
        <f t="shared" si="7"/>
        <v>13298.447000000002</v>
      </c>
      <c r="N59" s="18">
        <v>379485.495</v>
      </c>
      <c r="O59" s="17">
        <f t="shared" si="8"/>
        <v>392783.942</v>
      </c>
    </row>
    <row r="60" spans="1:15" ht="18" customHeight="1">
      <c r="A60" s="3">
        <v>27</v>
      </c>
      <c r="B60" s="4" t="s">
        <v>43</v>
      </c>
      <c r="C60" s="18">
        <v>13281.212</v>
      </c>
      <c r="D60" s="18">
        <v>6127.876</v>
      </c>
      <c r="E60" s="18"/>
      <c r="F60" s="18"/>
      <c r="G60" s="18"/>
      <c r="H60" s="18"/>
      <c r="I60" s="18">
        <v>35.15</v>
      </c>
      <c r="J60" s="18">
        <v>1539.3</v>
      </c>
      <c r="K60" s="18"/>
      <c r="L60" s="17">
        <f t="shared" si="6"/>
        <v>7702.326</v>
      </c>
      <c r="M60" s="17">
        <f t="shared" si="7"/>
        <v>20983.538</v>
      </c>
      <c r="N60" s="18">
        <v>12564.305</v>
      </c>
      <c r="O60" s="17">
        <f t="shared" si="8"/>
        <v>33547.843</v>
      </c>
    </row>
    <row r="61" spans="1:15" ht="18" customHeight="1">
      <c r="A61" s="3">
        <v>28</v>
      </c>
      <c r="B61" s="4" t="s">
        <v>44</v>
      </c>
      <c r="C61" s="18">
        <v>4111.419</v>
      </c>
      <c r="D61" s="18">
        <v>4433.944</v>
      </c>
      <c r="E61" s="18"/>
      <c r="F61" s="18"/>
      <c r="G61" s="18"/>
      <c r="H61" s="18">
        <v>264300</v>
      </c>
      <c r="I61" s="18">
        <v>70.556</v>
      </c>
      <c r="J61" s="18">
        <v>2000</v>
      </c>
      <c r="K61" s="18"/>
      <c r="L61" s="17">
        <f t="shared" si="6"/>
        <v>270804.5</v>
      </c>
      <c r="M61" s="17">
        <f t="shared" si="7"/>
        <v>274915.919</v>
      </c>
      <c r="N61" s="18">
        <v>1629.828</v>
      </c>
      <c r="O61" s="17">
        <f t="shared" si="8"/>
        <v>276545.747</v>
      </c>
    </row>
    <row r="62" spans="1:15" ht="18" customHeight="1">
      <c r="A62" s="3">
        <v>29</v>
      </c>
      <c r="B62" s="4" t="s">
        <v>45</v>
      </c>
      <c r="C62" s="18">
        <v>7963.569</v>
      </c>
      <c r="D62" s="18">
        <v>8051.001</v>
      </c>
      <c r="E62" s="18"/>
      <c r="F62" s="18"/>
      <c r="G62" s="18"/>
      <c r="H62" s="18"/>
      <c r="I62" s="18">
        <v>420</v>
      </c>
      <c r="J62" s="18">
        <v>4347</v>
      </c>
      <c r="K62" s="18"/>
      <c r="L62" s="17">
        <f t="shared" si="6"/>
        <v>12818.001</v>
      </c>
      <c r="M62" s="17">
        <f t="shared" si="7"/>
        <v>20781.57</v>
      </c>
      <c r="N62" s="18">
        <v>5712.158</v>
      </c>
      <c r="O62" s="17">
        <f t="shared" si="8"/>
        <v>26493.728</v>
      </c>
    </row>
    <row r="63" spans="1:15" ht="18" customHeight="1">
      <c r="A63" s="3">
        <v>30</v>
      </c>
      <c r="B63" s="4" t="s">
        <v>46</v>
      </c>
      <c r="C63" s="18">
        <v>1805371.6</v>
      </c>
      <c r="D63" s="18">
        <v>539467.416</v>
      </c>
      <c r="E63" s="18"/>
      <c r="F63" s="18">
        <v>405000</v>
      </c>
      <c r="G63" s="18">
        <v>239000</v>
      </c>
      <c r="H63" s="18">
        <v>468538.94</v>
      </c>
      <c r="I63" s="18">
        <v>897747.564</v>
      </c>
      <c r="J63" s="18">
        <v>431259.46</v>
      </c>
      <c r="K63" s="18">
        <v>300000</v>
      </c>
      <c r="L63" s="17">
        <f t="shared" si="6"/>
        <v>3281013.38</v>
      </c>
      <c r="M63" s="17">
        <f t="shared" si="7"/>
        <v>5086384.9799999995</v>
      </c>
      <c r="N63" s="18">
        <v>4454986.909</v>
      </c>
      <c r="O63" s="17">
        <f t="shared" si="8"/>
        <v>9541371.888999999</v>
      </c>
    </row>
    <row r="64" spans="1:15" ht="18" customHeight="1">
      <c r="A64" s="10">
        <v>31</v>
      </c>
      <c r="B64" s="11" t="s">
        <v>64</v>
      </c>
      <c r="C64" s="17">
        <f aca="true" t="shared" si="9" ref="C64:K64">SUM(C65:C68)</f>
        <v>394939.658</v>
      </c>
      <c r="D64" s="17">
        <f t="shared" si="9"/>
        <v>177504.321</v>
      </c>
      <c r="E64" s="17">
        <f t="shared" si="9"/>
        <v>0</v>
      </c>
      <c r="F64" s="17">
        <f t="shared" si="9"/>
        <v>0</v>
      </c>
      <c r="G64" s="17">
        <f t="shared" si="9"/>
        <v>0</v>
      </c>
      <c r="H64" s="17">
        <f t="shared" si="9"/>
        <v>0</v>
      </c>
      <c r="I64" s="17">
        <f t="shared" si="9"/>
        <v>229349.694</v>
      </c>
      <c r="J64" s="17">
        <f t="shared" si="9"/>
        <v>70723.03</v>
      </c>
      <c r="K64" s="17">
        <f t="shared" si="9"/>
        <v>0</v>
      </c>
      <c r="L64" s="17">
        <f t="shared" si="6"/>
        <v>477577.04500000004</v>
      </c>
      <c r="M64" s="17">
        <f t="shared" si="7"/>
        <v>872516.7030000001</v>
      </c>
      <c r="N64" s="17">
        <f>SUM(N65:N68)</f>
        <v>8196150.006</v>
      </c>
      <c r="O64" s="17">
        <f t="shared" si="8"/>
        <v>9068666.709</v>
      </c>
    </row>
    <row r="65" spans="1:15" ht="18" customHeight="1">
      <c r="A65" s="24"/>
      <c r="B65" s="4" t="s">
        <v>56</v>
      </c>
      <c r="C65" s="18">
        <v>231437.447</v>
      </c>
      <c r="D65" s="18">
        <v>25921.495</v>
      </c>
      <c r="E65" s="18"/>
      <c r="F65" s="18"/>
      <c r="G65" s="18"/>
      <c r="H65" s="18"/>
      <c r="I65" s="18">
        <v>948.8</v>
      </c>
      <c r="J65" s="18">
        <v>15535.7</v>
      </c>
      <c r="K65" s="18"/>
      <c r="L65" s="17">
        <f t="shared" si="6"/>
        <v>42405.994999999995</v>
      </c>
      <c r="M65" s="17">
        <f t="shared" si="7"/>
        <v>273843.442</v>
      </c>
      <c r="N65" s="18"/>
      <c r="O65" s="17">
        <f t="shared" si="8"/>
        <v>273843.442</v>
      </c>
    </row>
    <row r="66" spans="1:15" ht="18" customHeight="1">
      <c r="A66" s="25"/>
      <c r="B66" s="4" t="s">
        <v>57</v>
      </c>
      <c r="C66" s="18">
        <v>83610.517</v>
      </c>
      <c r="D66" s="18">
        <v>35720.826</v>
      </c>
      <c r="E66" s="18"/>
      <c r="F66" s="18"/>
      <c r="G66" s="18"/>
      <c r="H66" s="18"/>
      <c r="I66" s="18">
        <v>225180.241</v>
      </c>
      <c r="J66" s="18">
        <v>24747.33</v>
      </c>
      <c r="K66" s="18"/>
      <c r="L66" s="17">
        <f t="shared" si="6"/>
        <v>285648.397</v>
      </c>
      <c r="M66" s="17">
        <f t="shared" si="7"/>
        <v>369258.91400000005</v>
      </c>
      <c r="N66" s="18">
        <v>8191150.006</v>
      </c>
      <c r="O66" s="17">
        <f t="shared" si="8"/>
        <v>8560408.92</v>
      </c>
    </row>
    <row r="67" spans="1:15" ht="18" customHeight="1">
      <c r="A67" s="25"/>
      <c r="B67" s="4" t="s">
        <v>58</v>
      </c>
      <c r="C67" s="19">
        <v>64063.694</v>
      </c>
      <c r="D67" s="18">
        <v>95470</v>
      </c>
      <c r="E67" s="18"/>
      <c r="F67" s="18"/>
      <c r="G67" s="18"/>
      <c r="H67" s="18"/>
      <c r="I67" s="18">
        <v>2700</v>
      </c>
      <c r="J67" s="18">
        <v>24650</v>
      </c>
      <c r="K67" s="18"/>
      <c r="L67" s="17">
        <f t="shared" si="6"/>
        <v>122820</v>
      </c>
      <c r="M67" s="17">
        <f t="shared" si="7"/>
        <v>186883.69400000002</v>
      </c>
      <c r="N67" s="18">
        <v>5000</v>
      </c>
      <c r="O67" s="17">
        <f t="shared" si="8"/>
        <v>191883.69400000002</v>
      </c>
    </row>
    <row r="68" spans="1:15" ht="18" customHeight="1">
      <c r="A68" s="26"/>
      <c r="B68" s="4" t="s">
        <v>59</v>
      </c>
      <c r="C68" s="18">
        <v>15828</v>
      </c>
      <c r="D68" s="18">
        <v>20392</v>
      </c>
      <c r="E68" s="18"/>
      <c r="F68" s="18"/>
      <c r="G68" s="18"/>
      <c r="H68" s="18"/>
      <c r="I68" s="18">
        <v>520.653</v>
      </c>
      <c r="J68" s="18">
        <v>5790</v>
      </c>
      <c r="K68" s="18"/>
      <c r="L68" s="17">
        <f t="shared" si="6"/>
        <v>26702.653</v>
      </c>
      <c r="M68" s="17">
        <f t="shared" si="7"/>
        <v>42530.653</v>
      </c>
      <c r="N68" s="18"/>
      <c r="O68" s="17">
        <f t="shared" si="8"/>
        <v>42530.653</v>
      </c>
    </row>
    <row r="69" spans="1:15" ht="18" customHeight="1">
      <c r="A69" s="1">
        <v>32</v>
      </c>
      <c r="B69" s="4" t="s">
        <v>47</v>
      </c>
      <c r="C69" s="18">
        <v>147893.339</v>
      </c>
      <c r="D69" s="18">
        <v>34246.95</v>
      </c>
      <c r="E69" s="18"/>
      <c r="F69" s="18"/>
      <c r="G69" s="18"/>
      <c r="H69" s="18"/>
      <c r="I69" s="18">
        <v>162</v>
      </c>
      <c r="J69" s="18">
        <v>2305</v>
      </c>
      <c r="K69" s="18">
        <v>5000</v>
      </c>
      <c r="L69" s="17">
        <f t="shared" si="6"/>
        <v>41713.95</v>
      </c>
      <c r="M69" s="17">
        <f t="shared" si="7"/>
        <v>189607.289</v>
      </c>
      <c r="N69" s="18">
        <v>36105.749</v>
      </c>
      <c r="O69" s="17">
        <f t="shared" si="8"/>
        <v>225713.038</v>
      </c>
    </row>
    <row r="70" spans="1:16" ht="18" customHeight="1">
      <c r="A70" s="27" t="s">
        <v>48</v>
      </c>
      <c r="B70" s="28"/>
      <c r="C70" s="17">
        <f aca="true" t="shared" si="10" ref="C70:N70">C6+C13+C14+C30+C31+C34+C35+C36+C37+C38+C44+C45+C46+C47+C48+C49+C50+C51+C52+C53+C54+C55+C56+C57+C58+C59+C60+C61+C62+C63+C64+C69</f>
        <v>16851600.928</v>
      </c>
      <c r="D70" s="17">
        <f t="shared" si="10"/>
        <v>9358045.057000002</v>
      </c>
      <c r="E70" s="17">
        <f t="shared" si="10"/>
        <v>760000</v>
      </c>
      <c r="F70" s="17">
        <f t="shared" si="10"/>
        <v>4563292.154999999</v>
      </c>
      <c r="G70" s="17">
        <f t="shared" si="10"/>
        <v>2031860.231</v>
      </c>
      <c r="H70" s="17">
        <f t="shared" si="10"/>
        <v>9151553.44</v>
      </c>
      <c r="I70" s="17">
        <f t="shared" si="10"/>
        <v>9410814.899</v>
      </c>
      <c r="J70" s="17">
        <f t="shared" si="10"/>
        <v>4840910.936000001</v>
      </c>
      <c r="K70" s="17">
        <f t="shared" si="10"/>
        <v>4356750</v>
      </c>
      <c r="L70" s="17">
        <f t="shared" si="10"/>
        <v>44473226.71800001</v>
      </c>
      <c r="M70" s="17">
        <f t="shared" si="10"/>
        <v>61324827.646</v>
      </c>
      <c r="N70" s="17">
        <f t="shared" si="10"/>
        <v>30772205.479000002</v>
      </c>
      <c r="O70" s="17">
        <f t="shared" si="8"/>
        <v>92097033.125</v>
      </c>
      <c r="P70" s="13"/>
    </row>
    <row r="71" spans="1:14" ht="18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ht="18" customHeight="1">
      <c r="O72" s="9"/>
    </row>
    <row r="73" ht="18" customHeight="1">
      <c r="O73" s="16"/>
    </row>
    <row r="79" ht="18" customHeight="1">
      <c r="O79" s="23">
        <v>50</v>
      </c>
    </row>
  </sheetData>
  <sheetProtection password="DD7A" sheet="1" objects="1" scenarios="1"/>
  <mergeCells count="24">
    <mergeCell ref="A2:B2"/>
    <mergeCell ref="C2:N2"/>
    <mergeCell ref="N3:O3"/>
    <mergeCell ref="A4:A5"/>
    <mergeCell ref="B4:B5"/>
    <mergeCell ref="E4:E5"/>
    <mergeCell ref="F4:F5"/>
    <mergeCell ref="G4:G5"/>
    <mergeCell ref="O4:O5"/>
    <mergeCell ref="E42:E43"/>
    <mergeCell ref="A1:B1"/>
    <mergeCell ref="G42:G43"/>
    <mergeCell ref="O42:O43"/>
    <mergeCell ref="F42:F43"/>
    <mergeCell ref="A15:A23"/>
    <mergeCell ref="A32:A33"/>
    <mergeCell ref="A41:O41"/>
    <mergeCell ref="A39:O39"/>
    <mergeCell ref="A40:N40"/>
    <mergeCell ref="A7:A12"/>
    <mergeCell ref="A70:B70"/>
    <mergeCell ref="A42:A43"/>
    <mergeCell ref="B42:B43"/>
    <mergeCell ref="A65:A68"/>
  </mergeCells>
  <printOptions/>
  <pageMargins left="0.003937007874015749" right="0.16" top="0.18" bottom="0.15" header="0.16" footer="0.15"/>
  <pageSetup horizontalDpi="600" verticalDpi="600" orientation="landscape" paperSize="9" scale="82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RevisedBudget2007</dc:title>
  <dc:subject/>
  <dc:creator>AZEM JAMAL</dc:creator>
  <cp:keywords/>
  <dc:description/>
  <cp:lastModifiedBy>user</cp:lastModifiedBy>
  <cp:lastPrinted>2009-05-17T15:55:45Z</cp:lastPrinted>
  <dcterms:created xsi:type="dcterms:W3CDTF">2006-10-16T06:26:38Z</dcterms:created>
  <dcterms:modified xsi:type="dcterms:W3CDTF">2010-04-29T18:48:36Z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VMCDCHTSR4DK-1797567310-260</vt:lpwstr>
  </property>
  <property fmtid="{D5CDD505-2E9C-101B-9397-08002B2CF9AE}" pid="4" name="_dlc_DocIdItemGu">
    <vt:lpwstr>4051aa4c-e5fd-4aeb-a374-2f015ffd295c</vt:lpwstr>
  </property>
  <property fmtid="{D5CDD505-2E9C-101B-9397-08002B2CF9AE}" pid="5" name="_dlc_DocIdU">
    <vt:lpwstr>http://cms-mof/_layouts/DocIdRedir.aspx?ID=VMCDCHTSR4DK-1797567310-260, VMCDCHTSR4DK-1797567310-260</vt:lpwstr>
  </property>
</Properties>
</file>